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0035" activeTab="0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</sheets>
  <definedNames>
    <definedName name="_xlnm.Print_Area" localSheetId="2">'Quadro1.1'!$A$1:$N$30</definedName>
    <definedName name="_xlnm.Print_Area" localSheetId="10">'Quadro10'!$A$1:$V$18</definedName>
    <definedName name="_xlnm.Print_Area" localSheetId="12">'Quadro14.1'!$A$1:$J$21</definedName>
    <definedName name="_xlnm.Print_Area" localSheetId="13">'Quadro14.2'!$A$1:$J$20</definedName>
    <definedName name="_xlnm.Print_Area" localSheetId="14">'Quadro14.3'!$A$1:$M$24</definedName>
    <definedName name="_xlnm.Print_Area" localSheetId="15">'Quadro15'!$A$1:$W$51</definedName>
    <definedName name="_xlnm.Print_Area" localSheetId="17">'Quadro18.1'!$A$1:$F$25</definedName>
    <definedName name="_xlnm.Print_Area" localSheetId="18">'Quadro18.2'!$A$1:$I$19</definedName>
    <definedName name="_xlnm.Print_Area" localSheetId="21">'Quadro19.2'!$A$1:$M$27</definedName>
    <definedName name="_xlnm.Print_Area" localSheetId="22">'Quadro20'!$A$1:$M$16</definedName>
    <definedName name="_xlnm.Print_Area" localSheetId="24">'Quadro22'!$A$1:$I$16</definedName>
    <definedName name="_xlnm.Print_Area" localSheetId="25">'Quadro23'!$A$1:$H$16</definedName>
    <definedName name="_xlnm.Print_Area" localSheetId="26">'Quadro24'!$A$1:$N$16</definedName>
    <definedName name="_xlnm.Print_Area" localSheetId="27">'Quadro25'!$A$1:$I$16</definedName>
    <definedName name="_xlnm.Print_Area" localSheetId="28">'Quadro26'!$A$1:$G$16</definedName>
    <definedName name="_xlnm.Print_Area" localSheetId="29">'Quadro27'!$A$1:$L$15</definedName>
    <definedName name="_xlnm.Print_Area" localSheetId="30">'Quadro28'!$A$1:$V$15</definedName>
    <definedName name="_xlnm.Print_Area" localSheetId="31">'Quadro29'!$A$1:$V$15</definedName>
    <definedName name="_xlnm.Print_Area" localSheetId="32">'Quadro30'!$A$1:$L$16</definedName>
    <definedName name="_xlnm.Print_Area" localSheetId="33">'Quadro31'!$A$1:$F$16</definedName>
    <definedName name="_xlnm.Print_Area" localSheetId="34">'Quadro32'!$A$1:$E$16</definedName>
    <definedName name="_xlnm.Print_Area" localSheetId="6">'Quadro5'!$A$1:$V$28</definedName>
    <definedName name="_xlnm.Print_Area" localSheetId="8">'Quadro7'!$A$1:$V$38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<sst xmlns="http://schemas.openxmlformats.org/spreadsheetml/2006/main" count="3922" uniqueCount="334">
  <si>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</si>
  <si>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</si>
  <si>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</si>
  <si>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</si>
  <si>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</si>
  <si>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</si>
  <si>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</si>
  <si>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</si>
  <si>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</si>
  <si>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</si>
  <si>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</si>
  <si>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</si>
  <si>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</si>
  <si>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</si>
  <si>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</si>
  <si>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</si>
  <si>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</si>
  <si>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</si>
  <si>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</si>
  <si>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</si>
  <si>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</si>
  <si>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</si>
  <si>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</si>
  <si>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</si>
  <si>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</si>
  <si>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</si>
  <si>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</si>
  <si>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</si>
  <si>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</si>
  <si>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</si>
  <si>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</si>
  <si>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</si>
  <si>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</si>
  <si>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</si>
  <si>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</si>
  <si>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</si>
  <si>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</si>
  <si>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</si>
  <si>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</si>
  <si>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</si>
  <si>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</si>
  <si>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</si>
  <si>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</si>
  <si>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</si>
  <si>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</si>
  <si>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</si>
  <si>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</si>
  <si>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</si>
  <si>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</si>
  <si>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</si>
  <si>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</si>
  <si>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</si>
  <si>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</si>
  <si>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</si>
  <si>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</si>
  <si>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</si>
  <si>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</si>
  <si>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</si>
  <si>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</si>
  <si>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</si>
  <si>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</si>
  <si>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</si>
  <si>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</si>
  <si>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</si>
  <si>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</si>
  <si>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</si>
  <si>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</si>
  <si>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</si>
  <si>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</si>
  <si>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</si>
  <si>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</si>
  <si>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</si>
  <si>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</si>
  <si>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</si>
  <si>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</si>
  <si>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</si>
  <si>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</si>
  <si>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</si>
  <si>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</si>
  <si>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</si>
  <si>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</si>
  <si>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</si>
  <si>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</si>
  <si>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</si>
  <si>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</si>
  <si>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</si>
  <si>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Consolidação da mobilidade na categoria</t>
  </si>
  <si>
    <t>Alteração obrigatória do posicionamento remuneratório</t>
  </si>
  <si>
    <t>Alteração do posicionamento remuneratório por opção gestionária (regra)</t>
  </si>
  <si>
    <t>Alteração do posicionamento remuneratório por opção gestionária (excepção)</t>
  </si>
  <si>
    <t>Quadro 14.1:   Contagem das horas de trabalho nocturno, normal e extraordinário, segundo o género</t>
  </si>
  <si>
    <t>Normal</t>
  </si>
  <si>
    <t>Extraordinário</t>
  </si>
  <si>
    <t>Quadro 14.2:   Contagem das horas de trabalho extraordinário, diurno e nocturno, segundo o género</t>
  </si>
  <si>
    <t>Extraordinário diurno</t>
  </si>
  <si>
    <t>Extraordinário nocturno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</si>
  <si>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</si>
  <si>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</si>
  <si>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</si>
  <si>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</si>
  <si>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</si>
  <si>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Protecção na parentalidade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</si>
  <si>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</si>
  <si>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</si>
  <si>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</si>
  <si>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</si>
  <si>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</si>
  <si>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</si>
  <si>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</si>
  <si>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</si>
  <si>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</si>
  <si>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</si>
  <si>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</si>
  <si>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</si>
  <si>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</si>
  <si>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</si>
  <si>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</si>
  <si>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extraordinário (diurno e nocturno)</t>
  </si>
  <si>
    <t>Trabalho normal nocturno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</si>
  <si>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</si>
  <si>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</si>
  <si>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</si>
  <si>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</si>
  <si>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</si>
  <si>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</si>
  <si>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</si>
  <si>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</si>
  <si>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</si>
  <si>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</si>
  <si>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</si>
  <si>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</si>
  <si>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</si>
  <si>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</si>
  <si>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Subsídios no âmbito da protecção da parentalidade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</si>
  <si>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</si>
  <si>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</si>
  <si>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</si>
  <si>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</si>
  <si>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</si>
  <si>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</si>
  <si>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</si>
  <si>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</si>
  <si>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</si>
  <si>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</si>
  <si>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</si>
  <si>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</si>
  <si>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</si>
  <si>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</si>
  <si>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</si>
  <si>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</si>
  <si>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</si>
  <si>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</si>
  <si>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</si>
  <si>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</si>
  <si>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</si>
  <si>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</si>
  <si>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</si>
  <si>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</si>
  <si>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</si>
  <si>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</si>
  <si>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</si>
  <si>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</si>
  <si>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</si>
  <si>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</si>
  <si>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</si>
  <si>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</si>
  <si>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</si>
  <si>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</si>
  <si>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</si>
  <si>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</si>
  <si>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</si>
  <si>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Total dos exames médicos efectuados</t>
  </si>
  <si>
    <t>Exames de admissão</t>
  </si>
  <si>
    <t>Exames periódicos</t>
  </si>
  <si>
    <t>Exames ocasionais e complementares</t>
  </si>
  <si>
    <t>Exames de cessação de funções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</si>
  <si>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</si>
  <si>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</si>
  <si>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</si>
  <si>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</si>
  <si>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</si>
  <si>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</si>
  <si>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</si>
  <si>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</si>
  <si>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Quadro 24:   Contagem dos trabalhadores sujeitos a acções de reintegração profissional em resultado de acidentes de trabalho ou doença incapacitante</t>
  </si>
  <si>
    <t>Alteração das funções exercidas</t>
  </si>
  <si>
    <t>Formação profissional</t>
  </si>
  <si>
    <t>Adaptação ao posto de trabalho</t>
  </si>
  <si>
    <t>Mobilidade interna</t>
  </si>
  <si>
    <t>Quadro 25:   Contagem das acções de formação e sensibilização em matéria de segurança e saúde no trabalho</t>
  </si>
  <si>
    <t>Trabalhadores abrangidos pelas acções realizadas</t>
  </si>
  <si>
    <t>Quadro 26:   Custos com a prevenção de acidentes e doenças profissionais</t>
  </si>
  <si>
    <t>Encargos de estrutura de medicina e segurança no trabalho</t>
  </si>
  <si>
    <t>Equipamentos de protecção</t>
  </si>
  <si>
    <t>Formação em prevenção de riscos</t>
  </si>
  <si>
    <t>Outros custos com a prevenção de acidentes e doenças profissionais</t>
  </si>
  <si>
    <t>Quadro 27:   Contagem das acções de formação profissional por tipo segundo a duração da acção</t>
  </si>
  <si>
    <t>Internas</t>
  </si>
  <si>
    <t>Externas</t>
  </si>
  <si>
    <t>Menos de 30 horas</t>
  </si>
  <si>
    <t>De 30 a 59 horas</t>
  </si>
  <si>
    <t>De 60 a 119 horas</t>
  </si>
  <si>
    <t>120 horas ou mais</t>
  </si>
  <si>
    <t>Quadro 28:   Contagem dos participantes em acção de formação profissional por cargo/carreira  segundo o tipo de acção</t>
  </si>
  <si>
    <t>Quadro 29:   Contagem das horas dispendidas em acções de formação profissional por cargo/carreira segundo o tipo de acção</t>
  </si>
  <si>
    <t>Quadro 30:   Despesas anuais com formação profissional</t>
  </si>
  <si>
    <t>Acções internas</t>
  </si>
  <si>
    <t>Acções externas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</si>
  <si>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</si>
  <si>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</si>
  <si>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</si>
  <si>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</si>
  <si>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</si>
  <si>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</si>
  <si>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</si>
  <si>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</si>
  <si>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</si>
  <si>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</si>
  <si>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</si>
  <si>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</si>
  <si>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</si>
  <si>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</si>
  <si>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</si>
  <si>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</si>
  <si>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</si>
  <si>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</si>
  <si>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</si>
  <si>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</si>
  <si>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</si>
  <si>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</si>
  <si>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</si>
  <si>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</si>
  <si>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</si>
  <si>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</si>
  <si>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</si>
  <si>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</si>
  <si>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</si>
  <si>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</si>
  <si>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</si>
  <si>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</si>
  <si>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</si>
  <si>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</si>
  <si>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</si>
  <si>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</si>
  <si>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</si>
  <si>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</si>
  <si>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</si>
  <si>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</si>
  <si>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</si>
  <si>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</si>
  <si>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</si>
  <si>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</si>
  <si>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</si>
  <si>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</si>
  <si>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</si>
  <si>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</si>
  <si>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</si>
  <si>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</si>
  <si>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</si>
  <si>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</si>
  <si>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</si>
  <si>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</si>
  <si>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</si>
  <si>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</si>
  <si>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</si>
  <si>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</si>
  <si>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</si>
  <si>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de trabalho nocturno, normal e extraordinário, segundo o género</t>
  </si>
  <si>
    <t>Contagem das horas de trabalho extraordinário, diurno e nocturno, segundo o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</si>
  <si>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</si>
  <si>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</si>
  <si>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</si>
  <si>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</si>
  <si>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</si>
  <si>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</si>
  <si>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</si>
  <si>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</si>
  <si>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</si>
  <si>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actividades de medicina no trabalho e respectivos encargos</t>
  </si>
  <si>
    <t>Contagem das intervenções das comissões de segurança e saúde no trabalho por tipo</t>
  </si>
  <si>
    <t>Contagem dos trabalhadores sujeitos a acções de reintegração profissional em resultado de acidentes de trabalho ou doença incapacitante</t>
  </si>
  <si>
    <t>Contagem das acções de formação e sensibilização em matéria de segurança e saúde no trabalho</t>
  </si>
  <si>
    <t>Custos com a prevenção de acidentes e doenças profissionais</t>
  </si>
  <si>
    <t>Contagem das acções de formação profissional por tipo segundo a duração da acção</t>
  </si>
  <si>
    <t>Contagem dos participantes em acções de formação profissional por cargo/ carreira segundo o tipo de acção</t>
  </si>
  <si>
    <t>Contagem das horas dispendidas em acções de formação profissional por cargo/ carreira segundo o tipo de acção</t>
  </si>
  <si>
    <t>Despesas anuais com formação profissional</t>
  </si>
  <si>
    <t>Relacções profissionais</t>
  </si>
  <si>
    <t>Disciplina</t>
  </si>
  <si>
    <t>Voltar ao índice</t>
  </si>
  <si>
    <t xml:space="preserve">Nota: </t>
  </si>
  <si>
    <t>CPLP - Comunidade dos Países de LínguaPortuguesa</t>
  </si>
  <si>
    <t>Considerar o total de trabalhadores estrangeiros, não naturalizados, em efectividade de funções no serviço em 31/12, de acordo com a naturalidade</t>
  </si>
  <si>
    <t>Nota:</t>
  </si>
  <si>
    <t>Considerar o total de trabalhadores que beneficiem de redução fiscal por motivo da sua deficiência</t>
  </si>
  <si>
    <t>Considerar o total de trabalhadores admitidos pela 1ª vez ou regressados ao serviço entre 1 de Janeiro e 31 de Dezembro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</si>
  <si>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</si>
  <si>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</si>
  <si>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</si>
  <si>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</si>
  <si>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</si>
  <si>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</si>
  <si>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</si>
  <si>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</si>
  <si>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 xml:space="preserve"> Incluir nas despesas com medicina no trabalho as relativas a medicamentos e vencimentos de pessoal afecto</t>
  </si>
  <si>
    <t>Incluir em outros custos, os custos com a identificação e controlo dos factores de risco</t>
  </si>
  <si>
    <t>Considerar as despesas efectuadas durante o ano em actividade de formação e suportadas pelo orçamento do serviço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</si>
  <si>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</si>
  <si>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</si>
  <si>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</si>
  <si>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</si>
  <si>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</si>
  <si>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</si>
  <si>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(versão a actualizar brevemente na aplicação SIIAL)</t>
  </si>
  <si>
    <t>Cessação da comissão de serviço</t>
  </si>
  <si>
    <t>Remunerações base (1)</t>
  </si>
  <si>
    <t>Suplementos remuneratórios (2)</t>
  </si>
  <si>
    <t>(1) Remuneração base inclui os subsídios de férias e de Natal</t>
  </si>
  <si>
    <t>(2) Do mapa 18.1</t>
  </si>
  <si>
    <t>(3) Do mapa 18.2</t>
  </si>
  <si>
    <t>Prestações sociais (3)</t>
  </si>
  <si>
    <t>(1) Do mapa 18.2.1</t>
  </si>
  <si>
    <t>Benefícios sociais (1)</t>
  </si>
  <si>
    <t>Nota: Informação não acumulável no Quadro 1 nem a reportar nos restantes quadros</t>
  </si>
  <si>
    <t>A aplicação permite a selecção da doença e do respectivo código</t>
  </si>
  <si>
    <t>Alteração do regime de horário de trabalho</t>
  </si>
  <si>
    <t>Acções realizadas durante o ano</t>
  </si>
  <si>
    <t>Relativamente às acções de formação realizadas durante o ano e em que tenham participado os trabalhadores do serviço, considerar como:</t>
  </si>
  <si>
    <t>Acção interna, a que se destina exclusivamente a efectivos do serviço</t>
  </si>
  <si>
    <t>Acção externa, a que pode ter participação de efectivos de vários serviços</t>
  </si>
  <si>
    <t>BALANÇO SOCIAL - CÂMARA MUNICIPAL DE BRAGANÇA</t>
  </si>
  <si>
    <t>45-49</t>
  </si>
  <si>
    <t>Ano: 2010</t>
  </si>
  <si>
    <t>Balanço Social 2010 - CÂMARA MUNICIPAL DE BRAGANÇA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</si>
</sst>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0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9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3" fillId="20" borderId="7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4" borderId="20" xfId="0" applyFont="1" applyFill="1" applyBorder="1" applyAlignment="1">
      <alignment vertical="center" wrapText="1"/>
    </xf>
    <xf numFmtId="16" fontId="3" fillId="34" borderId="2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4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16" fontId="3" fillId="34" borderId="11" xfId="0" applyNumberFormat="1" applyFont="1" applyFill="1" applyBorder="1" applyAlignment="1">
      <alignment vertical="center" wrapText="1"/>
    </xf>
    <xf numFmtId="2" fontId="3" fillId="34" borderId="2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6" fontId="3" fillId="34" borderId="10" xfId="0" applyNumberFormat="1" applyFont="1" applyFill="1" applyBorder="1" applyAlignment="1">
      <alignment vertical="center" wrapText="1"/>
    </xf>
    <xf numFmtId="1" fontId="3" fillId="33" borderId="22" xfId="0" applyNumberFormat="1" applyFont="1" applyFill="1" applyBorder="1" applyAlignment="1">
      <alignment/>
    </xf>
    <xf numFmtId="16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6" fontId="3" fillId="34" borderId="2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1" fontId="0" fillId="33" borderId="16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3" fillId="34" borderId="21" xfId="0" applyNumberFormat="1" applyFont="1" applyFill="1" applyBorder="1" applyAlignment="1">
      <alignment/>
    </xf>
    <xf numFmtId="0" fontId="4" fillId="35" borderId="0" xfId="47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16" fontId="3" fillId="34" borderId="20" xfId="0" applyNumberFormat="1" applyFont="1" applyFill="1" applyBorder="1" applyAlignment="1">
      <alignment horizontal="center" vertical="center" wrapText="1"/>
    </xf>
    <xf numFmtId="17" fontId="3" fillId="34" borderId="2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16" fontId="3" fillId="34" borderId="3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17" fontId="3" fillId="34" borderId="3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17" fontId="3" fillId="34" borderId="42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16" fontId="3" fillId="34" borderId="42" xfId="0" applyNumberFormat="1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16" fontId="3" fillId="33" borderId="0" xfId="0" applyNumberFormat="1" applyFont="1" applyFill="1" applyBorder="1" applyAlignment="1">
      <alignment horizontal="center" vertical="center" wrapText="1"/>
    </xf>
    <xf numFmtId="17" fontId="3" fillId="33" borderId="0" xfId="0" applyNumberFormat="1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wrapText="1"/>
    </xf>
    <xf numFmtId="0" fontId="7" fillId="36" borderId="46" xfId="0" applyFont="1" applyFill="1" applyBorder="1" applyAlignment="1">
      <alignment horizontal="center" wrapText="1"/>
    </xf>
    <xf numFmtId="0" fontId="7" fillId="36" borderId="47" xfId="0" applyFont="1" applyFill="1" applyBorder="1" applyAlignment="1">
      <alignment horizontal="center" wrapText="1"/>
    </xf>
    <xf numFmtId="0" fontId="7" fillId="36" borderId="48" xfId="0" applyFont="1" applyFill="1" applyBorder="1" applyAlignment="1">
      <alignment horizontal="center" wrapText="1"/>
    </xf>
    <xf numFmtId="0" fontId="7" fillId="36" borderId="49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C3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421875" style="47" customWidth="1"/>
    <col min="2" max="2" width="15.8515625" style="47" customWidth="1"/>
    <col min="3" max="3" width="122.00390625" style="49" customWidth="1"/>
    <col min="4" max="16384" width="9.140625" style="47" customWidth="1"/>
  </cols>
  <sheetData>
    <row r="1" ht="15.75" thickBot="1"/>
    <row r="2" spans="2:3" ht="24" customHeight="1">
      <c r="B2" s="51" t="s">
        <v>333</v>
      </c>
      <c r="C2" s="52"/>
    </row>
    <row r="3" spans="2:3" ht="15.75" customHeight="1" thickBot="1">
      <c r="B3" s="53"/>
      <c r="C3" s="54"/>
    </row>
    <row r="4" ht="19.5" customHeight="1"/>
    <row r="5" spans="2:3" ht="19.5" customHeight="1">
      <c r="B5" s="48" t="s">
        <v>222</v>
      </c>
      <c r="C5" s="49" t="s">
        <v>256</v>
      </c>
    </row>
    <row r="6" spans="2:3" ht="19.5" customHeight="1">
      <c r="B6" s="48" t="s">
        <v>223</v>
      </c>
      <c r="C6" s="49" t="s">
        <v>257</v>
      </c>
    </row>
    <row r="7" spans="2:3" ht="19.5" customHeight="1">
      <c r="B7" s="48" t="s">
        <v>224</v>
      </c>
      <c r="C7" s="49" t="s">
        <v>258</v>
      </c>
    </row>
    <row r="8" spans="2:3" ht="19.5" customHeight="1">
      <c r="B8" s="48" t="s">
        <v>225</v>
      </c>
      <c r="C8" s="49" t="s">
        <v>259</v>
      </c>
    </row>
    <row r="9" spans="2:3" ht="19.5" customHeight="1">
      <c r="B9" s="48" t="s">
        <v>226</v>
      </c>
      <c r="C9" s="49" t="s">
        <v>260</v>
      </c>
    </row>
    <row r="10" spans="2:3" ht="19.5" customHeight="1">
      <c r="B10" s="48" t="s">
        <v>227</v>
      </c>
      <c r="C10" s="49" t="s">
        <v>261</v>
      </c>
    </row>
    <row r="11" spans="2:3" ht="19.5" customHeight="1">
      <c r="B11" s="48" t="s">
        <v>228</v>
      </c>
      <c r="C11" s="49" t="s">
        <v>262</v>
      </c>
    </row>
    <row r="12" spans="2:3" ht="30">
      <c r="B12" s="48" t="s">
        <v>229</v>
      </c>
      <c r="C12" s="49" t="s">
        <v>263</v>
      </c>
    </row>
    <row r="13" spans="2:3" ht="19.5" customHeight="1">
      <c r="B13" s="48" t="s">
        <v>230</v>
      </c>
      <c r="C13" s="49" t="s">
        <v>264</v>
      </c>
    </row>
    <row r="14" spans="2:3" ht="19.5" customHeight="1">
      <c r="B14" s="48" t="s">
        <v>231</v>
      </c>
      <c r="C14" s="49" t="s">
        <v>265</v>
      </c>
    </row>
    <row r="15" spans="2:3" ht="19.5" customHeight="1">
      <c r="B15" s="48" t="s">
        <v>232</v>
      </c>
      <c r="C15" s="49" t="s">
        <v>266</v>
      </c>
    </row>
    <row r="16" spans="2:3" ht="19.5" customHeight="1">
      <c r="B16" s="48" t="s">
        <v>233</v>
      </c>
      <c r="C16" s="49" t="s">
        <v>267</v>
      </c>
    </row>
    <row r="17" spans="2:3" ht="19.5" customHeight="1">
      <c r="B17" s="48" t="s">
        <v>234</v>
      </c>
      <c r="C17" s="49" t="s">
        <v>268</v>
      </c>
    </row>
    <row r="18" spans="2:3" ht="19.5" customHeight="1">
      <c r="B18" s="48" t="s">
        <v>235</v>
      </c>
      <c r="C18" s="49" t="s">
        <v>269</v>
      </c>
    </row>
    <row r="19" spans="2:3" ht="19.5" customHeight="1">
      <c r="B19" s="48" t="s">
        <v>236</v>
      </c>
      <c r="C19" s="49" t="s">
        <v>270</v>
      </c>
    </row>
    <row r="20" spans="2:3" ht="19.5" customHeight="1">
      <c r="B20" s="48" t="s">
        <v>237</v>
      </c>
      <c r="C20" s="49" t="s">
        <v>271</v>
      </c>
    </row>
    <row r="21" spans="2:3" ht="19.5" customHeight="1">
      <c r="B21" s="48" t="s">
        <v>238</v>
      </c>
      <c r="C21" s="50" t="s">
        <v>113</v>
      </c>
    </row>
    <row r="22" spans="2:3" ht="19.5" customHeight="1">
      <c r="B22" s="48" t="s">
        <v>239</v>
      </c>
      <c r="C22" s="50" t="s">
        <v>272</v>
      </c>
    </row>
    <row r="23" spans="2:3" ht="19.5" customHeight="1">
      <c r="B23" s="48" t="s">
        <v>240</v>
      </c>
      <c r="C23" s="49" t="s">
        <v>273</v>
      </c>
    </row>
    <row r="24" spans="2:3" ht="19.5" customHeight="1">
      <c r="B24" s="48" t="s">
        <v>241</v>
      </c>
      <c r="C24" s="49" t="s">
        <v>274</v>
      </c>
    </row>
    <row r="25" spans="2:3" ht="19.5" customHeight="1">
      <c r="B25" s="48" t="s">
        <v>242</v>
      </c>
      <c r="C25" s="49" t="s">
        <v>275</v>
      </c>
    </row>
    <row r="26" spans="2:3" ht="19.5" customHeight="1">
      <c r="B26" s="48" t="s">
        <v>243</v>
      </c>
      <c r="C26" s="49" t="s">
        <v>276</v>
      </c>
    </row>
    <row r="27" spans="2:3" ht="19.5" customHeight="1">
      <c r="B27" s="48" t="s">
        <v>244</v>
      </c>
      <c r="C27" s="49" t="s">
        <v>277</v>
      </c>
    </row>
    <row r="28" spans="2:3" ht="19.5" customHeight="1">
      <c r="B28" s="48" t="s">
        <v>245</v>
      </c>
      <c r="C28" s="49" t="s">
        <v>278</v>
      </c>
    </row>
    <row r="29" spans="2:3" ht="19.5" customHeight="1">
      <c r="B29" s="48" t="s">
        <v>246</v>
      </c>
      <c r="C29" s="49" t="s">
        <v>279</v>
      </c>
    </row>
    <row r="30" spans="2:3" ht="30">
      <c r="B30" s="48" t="s">
        <v>247</v>
      </c>
      <c r="C30" s="49" t="s">
        <v>280</v>
      </c>
    </row>
    <row r="31" spans="2:3" ht="19.5" customHeight="1">
      <c r="B31" s="48" t="s">
        <v>248</v>
      </c>
      <c r="C31" s="49" t="s">
        <v>281</v>
      </c>
    </row>
    <row r="32" spans="2:3" ht="19.5" customHeight="1">
      <c r="B32" s="48" t="s">
        <v>249</v>
      </c>
      <c r="C32" s="49" t="s">
        <v>282</v>
      </c>
    </row>
    <row r="33" spans="2:3" ht="19.5" customHeight="1">
      <c r="B33" s="48" t="s">
        <v>250</v>
      </c>
      <c r="C33" s="49" t="s">
        <v>283</v>
      </c>
    </row>
    <row r="34" spans="2:3" ht="19.5" customHeight="1">
      <c r="B34" s="48" t="s">
        <v>251</v>
      </c>
      <c r="C34" s="49" t="s">
        <v>284</v>
      </c>
    </row>
    <row r="35" spans="2:3" ht="19.5" customHeight="1">
      <c r="B35" s="48" t="s">
        <v>252</v>
      </c>
      <c r="C35" s="49" t="s">
        <v>285</v>
      </c>
    </row>
    <row r="36" spans="2:3" ht="19.5" customHeight="1">
      <c r="B36" s="48" t="s">
        <v>253</v>
      </c>
      <c r="C36" s="49" t="s">
        <v>286</v>
      </c>
    </row>
    <row r="37" spans="2:3" ht="19.5" customHeight="1">
      <c r="B37" s="48" t="s">
        <v>254</v>
      </c>
      <c r="C37" s="49" t="s">
        <v>287</v>
      </c>
    </row>
    <row r="38" spans="2:3" ht="19.5" customHeight="1">
      <c r="B38" s="48" t="s">
        <v>255</v>
      </c>
      <c r="C38" s="49" t="s">
        <v>288</v>
      </c>
    </row>
  </sheetData>
  <sheetProtection/>
  <hyperlinks>
    <hyperlink ref="B5" location="Quadro1!A1" display="Quadro 1 "/>
    <hyperlink ref="B6" location="Quadro1.1!A1" display="Quadro 1.1"/>
    <hyperlink ref="B7" location="Quadro2!A1" display="Quadro 2"/>
    <hyperlink ref="B8" location="Quadro3!A1" display="Quadro 3"/>
    <hyperlink ref="B9" location="Quadro4!A1" display="Quadro 4"/>
    <hyperlink ref="B10" location="Quadro5!A1" display="Quadro 5"/>
    <hyperlink ref="B11" location="Quadro6!A1" display="Quadro 6"/>
    <hyperlink ref="B12" location="Quadro7!A1" display="Quadro 7"/>
    <hyperlink ref="B13" location="Quadro8!A1" display="Quadro 8"/>
    <hyperlink ref="B14" location="Quadro10!A1" display="Quadro 10"/>
    <hyperlink ref="B15" location="Quadro11!A1" display="Quadro 11"/>
    <hyperlink ref="B16" location="Quadro14.1!A1" display="Quadro 14.1"/>
    <hyperlink ref="B17" location="Quadro14.2!A1" display="Quadro 14.2"/>
    <hyperlink ref="B18" location="Quadro14.3!A1" display="Quadro 14.3"/>
    <hyperlink ref="B19" location="Quadro15!A1" display="Quadro 15"/>
    <hyperlink ref="B20" location="Quadro18!A1" display="Quadro 18"/>
    <hyperlink ref="B21" location="Qudro18.1!A1" display="Quadro 18.1"/>
    <hyperlink ref="B22" location="Quadro18.2!A1" display="Quadro 18.2"/>
    <hyperlink ref="B23" location="Quadro18.2.1!A1" display="Quadro 18.2.1"/>
    <hyperlink ref="B24" location="Quadro19.1!A1" display="Quadro 19.1"/>
    <hyperlink ref="B25" location="Quadro19.2!A1" display="Quadro 19.2"/>
    <hyperlink ref="B26" location="Quadro20!A1" display="Quadro 20"/>
    <hyperlink ref="B27" location="Quadro21!A1" display="Quadro 21"/>
    <hyperlink ref="B28" location="Quadro22!A1" display="Quadro 22"/>
    <hyperlink ref="B29" location="Quadro23!A1" display="Quadro 23"/>
    <hyperlink ref="B30" location="Quadro24!A1" display="Quadro 24"/>
    <hyperlink ref="B31" location="Quadro25!A1" display="Quadro 25"/>
    <hyperlink ref="B32" location="Quadro26!A1" display="Quadro 26"/>
    <hyperlink ref="B33" location="Quadro27!A1" display="Quadro 27"/>
    <hyperlink ref="B34" location="Quadro28!A1" display="Quadro 28"/>
    <hyperlink ref="B35" location="Quadro29!A1" display="Quadro 29"/>
    <hyperlink ref="B36" location="Quadro30!A1" display="Quadro 30"/>
    <hyperlink ref="B37" location="Quadro31!A1" display="Quadro 31"/>
    <hyperlink ref="B38" location="Quadro32!A1" display="Quadro 32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50"/>
  <sheetViews>
    <sheetView zoomScale="75" zoomScaleNormal="75" zoomScaleSheetLayoutView="75" zoomScalePageLayoutView="0" workbookViewId="0" topLeftCell="B16">
      <selection activeCell="B50" sqref="B50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</row>
    <row r="7" spans="2:22" ht="15.75" customHeight="1">
      <c r="B7" s="80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2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95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9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0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0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80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99" t="s">
        <v>307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00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</v>
      </c>
    </row>
    <row r="24" spans="2:22" ht="15.75" customHeight="1">
      <c r="B24" s="101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1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</v>
      </c>
    </row>
    <row r="25" spans="2:22" ht="15.75" customHeight="1">
      <c r="B25" s="80" t="s">
        <v>308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99" t="s">
        <v>309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00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01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99" t="s">
        <v>310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00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01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</v>
      </c>
    </row>
    <row r="34" spans="2:22" ht="15.75" customHeight="1">
      <c r="B34" s="99" t="s">
        <v>311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5">
        <v>4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5</v>
      </c>
    </row>
    <row r="35" spans="2:22" ht="15.75" customHeight="1">
      <c r="B35" s="100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01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1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5</v>
      </c>
    </row>
    <row r="37" spans="2:22" ht="15.75" customHeight="1">
      <c r="B37" s="99" t="s">
        <v>312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00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1</v>
      </c>
    </row>
    <row r="39" spans="2:22" ht="15.75" customHeight="1">
      <c r="B39" s="101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2</v>
      </c>
    </row>
    <row r="40" spans="2:22" ht="15.75" customHeight="1">
      <c r="B40" s="99" t="s">
        <v>314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60" customFormat="1" ht="15.75" customHeight="1">
      <c r="B41" s="100"/>
      <c r="C41" s="61" t="s">
        <v>18</v>
      </c>
      <c r="D41" s="5">
        <v>0</v>
      </c>
      <c r="E41" s="61" t="s">
        <v>18</v>
      </c>
      <c r="F41" s="5">
        <v>0</v>
      </c>
      <c r="G41" s="61" t="s">
        <v>18</v>
      </c>
      <c r="H41" s="5">
        <v>0</v>
      </c>
      <c r="I41" s="61" t="s">
        <v>18</v>
      </c>
      <c r="J41" s="5">
        <v>0</v>
      </c>
      <c r="K41" s="61" t="s">
        <v>18</v>
      </c>
      <c r="L41" s="5">
        <v>0</v>
      </c>
      <c r="M41" s="61" t="s">
        <v>18</v>
      </c>
      <c r="N41" s="5">
        <v>0</v>
      </c>
      <c r="O41" s="61" t="s">
        <v>18</v>
      </c>
      <c r="P41" s="5">
        <v>0</v>
      </c>
      <c r="Q41" s="61" t="s">
        <v>18</v>
      </c>
      <c r="R41" s="5">
        <v>0</v>
      </c>
      <c r="S41" s="61" t="s">
        <v>18</v>
      </c>
      <c r="T41" s="5">
        <v>0</v>
      </c>
      <c r="U41" s="61" t="s">
        <v>18</v>
      </c>
      <c r="V41" s="62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01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99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00"/>
      <c r="C44" s="8" t="s">
        <v>18</v>
      </c>
      <c r="D44" s="5">
        <v>0</v>
      </c>
      <c r="E44" s="8" t="s">
        <v>18</v>
      </c>
      <c r="F44" s="5">
        <v>1</v>
      </c>
      <c r="G44" s="8" t="s">
        <v>18</v>
      </c>
      <c r="H44" s="5">
        <v>1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2</v>
      </c>
    </row>
    <row r="45" spans="2:22" ht="15.75" customHeight="1">
      <c r="B45" s="101"/>
      <c r="C45" s="10" t="s">
        <v>19</v>
      </c>
      <c r="D45" s="12">
        <f>SUM(D43:D44)</f>
        <v>0</v>
      </c>
      <c r="E45" s="10" t="s">
        <v>19</v>
      </c>
      <c r="F45" s="12">
        <f>SUM(F43:F44)</f>
        <v>1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2</v>
      </c>
    </row>
    <row r="46" spans="2:22" ht="15.75" customHeight="1">
      <c r="B46" s="99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1</v>
      </c>
      <c r="I46" s="8" t="s">
        <v>17</v>
      </c>
      <c r="J46" s="9">
        <f>J7+J10+J13+J16+J40+J19+J43+J22+J25+J28+J31+J34+J37</f>
        <v>0</v>
      </c>
      <c r="K46" s="8" t="s">
        <v>17</v>
      </c>
      <c r="L46" s="9">
        <f>L7+L10+L13+L16+L40+L19+L43+L22+L25+L28+L31+L34+L37</f>
        <v>7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0</v>
      </c>
      <c r="U46" s="8" t="s">
        <v>17</v>
      </c>
      <c r="V46" s="9">
        <f>V7+V10+V13+V16+V40+V19+V43+V22+V25+V28+V31+V34+V37</f>
        <v>8</v>
      </c>
    </row>
    <row r="47" spans="2:22" ht="15.75" customHeight="1">
      <c r="B47" s="100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1</v>
      </c>
      <c r="G47" s="8" t="s">
        <v>18</v>
      </c>
      <c r="H47" s="9">
        <f>H8+H11+H14+H17+H41+H20+H44+H23+H26+H29+H32+H35+H38</f>
        <v>1</v>
      </c>
      <c r="I47" s="8" t="s">
        <v>18</v>
      </c>
      <c r="J47" s="9">
        <f>J8+J11+J14+J17+J41+J20+J44+J23+J26+J29+J32+J35+J38</f>
        <v>1</v>
      </c>
      <c r="K47" s="8" t="s">
        <v>18</v>
      </c>
      <c r="L47" s="9">
        <f>L8+L11+L14+L17+L41+L20+L44+L23+L26+L29+L32+L35+L38</f>
        <v>1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9">
        <f>V8+V11+V14+V17+V41+V20+V44+V23+V26+V29+V32+V35+V38</f>
        <v>4</v>
      </c>
    </row>
    <row r="48" spans="2:22" ht="15.75" customHeight="1">
      <c r="B48" s="101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1</v>
      </c>
      <c r="G48" s="10" t="s">
        <v>19</v>
      </c>
      <c r="H48" s="12">
        <f>H9+H12+H15+H18+H42+H21+H45+H24+H27+H30+H33+H36+H39</f>
        <v>2</v>
      </c>
      <c r="I48" s="10" t="s">
        <v>19</v>
      </c>
      <c r="J48" s="12">
        <f>J9+J12+J15+J18+J42+J21+J45+J24+J27+J30+J33+J36+J39</f>
        <v>1</v>
      </c>
      <c r="K48" s="10" t="s">
        <v>19</v>
      </c>
      <c r="L48" s="12">
        <f>L9+L12+L15+L18+L42+L21+L45+L24+L27+L30+L33+L36+L39</f>
        <v>8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0</v>
      </c>
      <c r="U48" s="10" t="s">
        <v>19</v>
      </c>
      <c r="V48" s="12">
        <f>V9+V12+V15+V18+V42+V21+V45+V24+V27+V30+V33+V36+V39</f>
        <v>12</v>
      </c>
    </row>
    <row r="49" ht="15.75" customHeight="1"/>
    <row r="50" ht="15.75" customHeight="1">
      <c r="B50" s="1" t="s">
        <v>313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U6:V6"/>
    <mergeCell ref="M6:N6"/>
    <mergeCell ref="O6:P6"/>
    <mergeCell ref="Q6:R6"/>
    <mergeCell ref="S6:T6"/>
    <mergeCell ref="B22:B24"/>
    <mergeCell ref="B25:B27"/>
    <mergeCell ref="E6:F6"/>
    <mergeCell ref="G6:H6"/>
    <mergeCell ref="I6:J6"/>
    <mergeCell ref="K6:L6"/>
    <mergeCell ref="B7:B9"/>
    <mergeCell ref="B10:B12"/>
    <mergeCell ref="C6:D6"/>
    <mergeCell ref="B13:B15"/>
    <mergeCell ref="B16:B18"/>
    <mergeCell ref="B19:B21"/>
    <mergeCell ref="B46:B48"/>
    <mergeCell ref="B28:B30"/>
    <mergeCell ref="B37:B39"/>
    <mergeCell ref="B40:B42"/>
    <mergeCell ref="B43:B45"/>
    <mergeCell ref="B34:B36"/>
    <mergeCell ref="B31:B33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="75" zoomScaleNormal="75" zoomScaleSheetLayoutView="75" zoomScalePageLayoutView="0" workbookViewId="0" topLeftCell="B1">
      <selection activeCell="B10" sqref="B10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38.25">
      <c r="B7" s="5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5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5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5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5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5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5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C6:D6"/>
    <mergeCell ref="E6:F6"/>
    <mergeCell ref="G6:H6"/>
    <mergeCell ref="I6:J6"/>
    <mergeCell ref="O6:P6"/>
    <mergeCell ref="Q6:R6"/>
    <mergeCell ref="S6:T6"/>
    <mergeCell ref="U6:V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27"/>
  <sheetViews>
    <sheetView zoomScale="75" zoomScaleNormal="75" zoomScaleSheetLayoutView="75" zoomScalePageLayoutView="0" workbookViewId="0" topLeftCell="B1">
      <selection activeCell="R19" sqref="R19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1</v>
      </c>
      <c r="Q7" s="6" t="s">
        <v>17</v>
      </c>
      <c r="R7" s="5">
        <v>0</v>
      </c>
      <c r="S7" s="6" t="s">
        <v>17</v>
      </c>
      <c r="T7" s="5">
        <v>1</v>
      </c>
      <c r="U7" s="6" t="s">
        <v>17</v>
      </c>
      <c r="V7" s="7">
        <f>D7+F7+H7+J7+L7+N7+P7+R7+T7</f>
        <v>2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1</v>
      </c>
      <c r="Q9" s="10" t="s">
        <v>19</v>
      </c>
      <c r="R9" s="12">
        <f>SUM(R7:R8)</f>
        <v>0</v>
      </c>
      <c r="S9" s="10" t="s">
        <v>19</v>
      </c>
      <c r="T9" s="12">
        <f>SUM(T7:T8)</f>
        <v>1</v>
      </c>
      <c r="U9" s="10" t="s">
        <v>19</v>
      </c>
      <c r="V9" s="12">
        <f>SUM(V7:V8)</f>
        <v>2</v>
      </c>
    </row>
    <row r="10" spans="2:22" ht="15.75" customHeight="1">
      <c r="B10" s="92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1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1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95" t="s">
        <v>86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9" t="s">
        <v>87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1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</v>
      </c>
    </row>
    <row r="17" spans="2:22" ht="15.75" customHeight="1">
      <c r="B17" s="10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0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80" t="s">
        <v>88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2</v>
      </c>
      <c r="I19" s="6" t="s">
        <v>17</v>
      </c>
      <c r="J19" s="5">
        <v>6</v>
      </c>
      <c r="K19" s="6" t="s">
        <v>17</v>
      </c>
      <c r="L19" s="5">
        <v>55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63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5</v>
      </c>
      <c r="K20" s="8" t="s">
        <v>18</v>
      </c>
      <c r="L20" s="5">
        <v>10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2</v>
      </c>
      <c r="I21" s="10" t="s">
        <v>19</v>
      </c>
      <c r="J21" s="12">
        <f>SUM(J19:J20)</f>
        <v>11</v>
      </c>
      <c r="K21" s="10" t="s">
        <v>19</v>
      </c>
      <c r="L21" s="12">
        <f>SUM(L19:L20)</f>
        <v>65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78</v>
      </c>
    </row>
    <row r="22" spans="2:22" ht="15.75" customHeight="1">
      <c r="B22" s="80" t="s">
        <v>89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88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2</v>
      </c>
      <c r="I25" s="8" t="s">
        <v>17</v>
      </c>
      <c r="J25" s="9">
        <f>J7+J10+J13+J16+J19+J22</f>
        <v>7</v>
      </c>
      <c r="K25" s="8" t="s">
        <v>17</v>
      </c>
      <c r="L25" s="9">
        <f>L7+L10+L13+L16+L19+L22</f>
        <v>55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1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1</v>
      </c>
      <c r="U25" s="8" t="s">
        <v>17</v>
      </c>
      <c r="V25" s="9">
        <f>V7+V10+V13+V16+V19+V22</f>
        <v>66</v>
      </c>
    </row>
    <row r="26" spans="2:22" ht="15.75" customHeight="1">
      <c r="B26" s="86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6</v>
      </c>
      <c r="K26" s="8" t="s">
        <v>18</v>
      </c>
      <c r="L26" s="9">
        <f>L8+L11+L14+L17+L20+L23</f>
        <v>10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16</v>
      </c>
    </row>
    <row r="27" spans="2:22" ht="15.75" customHeight="1">
      <c r="B27" s="87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13</v>
      </c>
      <c r="K27" s="10" t="s">
        <v>19</v>
      </c>
      <c r="L27" s="12">
        <f>SUM(L25:L26)</f>
        <v>65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1">
        <f>SUM(V25:V26)</f>
        <v>82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S6:T6"/>
    <mergeCell ref="U6:V6"/>
    <mergeCell ref="B7:B9"/>
    <mergeCell ref="B10:B12"/>
    <mergeCell ref="C6:D6"/>
    <mergeCell ref="E6:F6"/>
    <mergeCell ref="G6:H6"/>
    <mergeCell ref="I6:J6"/>
    <mergeCell ref="K6:L6"/>
    <mergeCell ref="B25:B27"/>
    <mergeCell ref="O6:P6"/>
    <mergeCell ref="M6:N6"/>
    <mergeCell ref="Q6:R6"/>
    <mergeCell ref="B13:B15"/>
    <mergeCell ref="B16:B18"/>
    <mergeCell ref="B19:B21"/>
    <mergeCell ref="B22:B24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zoomScaleSheetLayoutView="75"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90</v>
      </c>
    </row>
    <row r="5" ht="26.25" customHeight="1"/>
    <row r="6" spans="3:5" ht="39" customHeight="1">
      <c r="C6" s="83" t="s">
        <v>9</v>
      </c>
      <c r="D6" s="84"/>
      <c r="E6" s="4"/>
    </row>
    <row r="7" spans="2:4" ht="15.75" customHeight="1">
      <c r="B7" s="80" t="s">
        <v>91</v>
      </c>
      <c r="C7" s="66" t="s">
        <v>17</v>
      </c>
      <c r="D7" s="69">
        <v>0</v>
      </c>
    </row>
    <row r="8" spans="2:4" ht="15.75" customHeight="1">
      <c r="B8" s="81"/>
      <c r="C8" s="67" t="s">
        <v>18</v>
      </c>
      <c r="D8" s="69">
        <v>0</v>
      </c>
    </row>
    <row r="9" spans="2:4" ht="15.75" customHeight="1">
      <c r="B9" s="82"/>
      <c r="C9" s="68" t="s">
        <v>19</v>
      </c>
      <c r="D9" s="70">
        <f>SUM(D7:D8)</f>
        <v>0</v>
      </c>
    </row>
    <row r="10" spans="2:4" ht="15.75" customHeight="1">
      <c r="B10" s="92" t="s">
        <v>92</v>
      </c>
      <c r="C10" s="66" t="s">
        <v>17</v>
      </c>
      <c r="D10" s="69">
        <v>4859</v>
      </c>
    </row>
    <row r="11" spans="2:4" ht="15.75" customHeight="1">
      <c r="B11" s="93"/>
      <c r="C11" s="67" t="s">
        <v>18</v>
      </c>
      <c r="D11" s="69">
        <v>754</v>
      </c>
    </row>
    <row r="12" spans="2:4" ht="15.75" customHeight="1">
      <c r="B12" s="94"/>
      <c r="C12" s="68" t="s">
        <v>19</v>
      </c>
      <c r="D12" s="70">
        <f>SUM(D10:D11)</f>
        <v>5613</v>
      </c>
    </row>
    <row r="13" spans="2:4" ht="15.75" customHeight="1">
      <c r="B13" s="88" t="s">
        <v>9</v>
      </c>
      <c r="C13" s="67" t="s">
        <v>17</v>
      </c>
      <c r="D13" s="71">
        <f>D7+D10</f>
        <v>4859</v>
      </c>
    </row>
    <row r="14" spans="2:4" ht="15.75" customHeight="1">
      <c r="B14" s="86"/>
      <c r="C14" s="67" t="s">
        <v>18</v>
      </c>
      <c r="D14" s="71">
        <f>D8+D11</f>
        <v>754</v>
      </c>
    </row>
    <row r="15" spans="2:4" ht="15.75" customHeight="1">
      <c r="B15" s="87"/>
      <c r="C15" s="68" t="s">
        <v>19</v>
      </c>
      <c r="D15" s="70">
        <f>SUM(D13:D14)</f>
        <v>5613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zoomScaleSheetLayoutView="75" zoomScalePageLayoutView="0" workbookViewId="0" topLeftCell="A1">
      <selection activeCell="D12" sqref="D1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93</v>
      </c>
    </row>
    <row r="5" ht="26.25" customHeight="1"/>
    <row r="6" spans="3:5" ht="39" customHeight="1">
      <c r="C6" s="83" t="s">
        <v>9</v>
      </c>
      <c r="D6" s="84"/>
      <c r="E6" s="4"/>
    </row>
    <row r="7" spans="2:4" ht="15.75" customHeight="1">
      <c r="B7" s="80" t="s">
        <v>94</v>
      </c>
      <c r="C7" s="66" t="s">
        <v>17</v>
      </c>
      <c r="D7" s="69">
        <v>1849</v>
      </c>
    </row>
    <row r="8" spans="2:4" ht="15.75" customHeight="1">
      <c r="B8" s="81"/>
      <c r="C8" s="67" t="s">
        <v>18</v>
      </c>
      <c r="D8" s="69">
        <v>297</v>
      </c>
    </row>
    <row r="9" spans="2:4" ht="15.75" customHeight="1">
      <c r="B9" s="82"/>
      <c r="C9" s="68" t="s">
        <v>19</v>
      </c>
      <c r="D9" s="70">
        <f>SUM(D7:D8)</f>
        <v>2146</v>
      </c>
    </row>
    <row r="10" spans="2:4" ht="15.75" customHeight="1">
      <c r="B10" s="92" t="s">
        <v>95</v>
      </c>
      <c r="C10" s="66" t="s">
        <v>17</v>
      </c>
      <c r="D10" s="69">
        <v>3010</v>
      </c>
    </row>
    <row r="11" spans="2:4" ht="15.75" customHeight="1">
      <c r="B11" s="93"/>
      <c r="C11" s="67" t="s">
        <v>18</v>
      </c>
      <c r="D11" s="69">
        <v>456</v>
      </c>
    </row>
    <row r="12" spans="2:4" ht="15.75" customHeight="1">
      <c r="B12" s="94"/>
      <c r="C12" s="68" t="s">
        <v>19</v>
      </c>
      <c r="D12" s="70">
        <f>SUM(D10:D11)</f>
        <v>3466</v>
      </c>
    </row>
    <row r="13" spans="2:4" ht="15.75" customHeight="1">
      <c r="B13" s="88" t="s">
        <v>9</v>
      </c>
      <c r="C13" s="67" t="s">
        <v>17</v>
      </c>
      <c r="D13" s="71">
        <f>D7+D10</f>
        <v>4859</v>
      </c>
    </row>
    <row r="14" spans="2:4" ht="15.75" customHeight="1">
      <c r="B14" s="86"/>
      <c r="C14" s="67" t="s">
        <v>18</v>
      </c>
      <c r="D14" s="71">
        <f>D8+D11</f>
        <v>753</v>
      </c>
    </row>
    <row r="15" spans="2:4" ht="15.75" customHeight="1">
      <c r="B15" s="87"/>
      <c r="C15" s="68" t="s">
        <v>19</v>
      </c>
      <c r="D15" s="70">
        <f>SUM(D13:D14)</f>
        <v>5612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SheetLayoutView="75" zoomScalePageLayoutView="0" workbookViewId="0" topLeftCell="A1">
      <selection activeCell="D15" sqref="D15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297</v>
      </c>
    </row>
    <row r="5" ht="26.25" customHeight="1"/>
    <row r="6" spans="3:5" ht="39" customHeight="1">
      <c r="C6" s="90" t="s">
        <v>9</v>
      </c>
      <c r="D6" s="91"/>
      <c r="E6" s="4"/>
    </row>
    <row r="7" spans="2:4" ht="15.75" customHeight="1">
      <c r="B7" s="80" t="s">
        <v>96</v>
      </c>
      <c r="C7" s="66" t="s">
        <v>17</v>
      </c>
      <c r="D7" s="69">
        <v>2918</v>
      </c>
    </row>
    <row r="8" spans="2:4" ht="15.75" customHeight="1">
      <c r="B8" s="81"/>
      <c r="C8" s="67" t="s">
        <v>18</v>
      </c>
      <c r="D8" s="69">
        <v>718</v>
      </c>
    </row>
    <row r="9" spans="2:4" ht="15.75" customHeight="1">
      <c r="B9" s="82"/>
      <c r="C9" s="68" t="s">
        <v>19</v>
      </c>
      <c r="D9" s="70">
        <f>SUM(D7:D8)</f>
        <v>3636</v>
      </c>
    </row>
    <row r="10" spans="2:4" ht="15.75" customHeight="1">
      <c r="B10" s="92" t="s">
        <v>97</v>
      </c>
      <c r="C10" s="66" t="s">
        <v>17</v>
      </c>
      <c r="D10" s="69">
        <v>3513</v>
      </c>
    </row>
    <row r="11" spans="2:4" ht="15.75" customHeight="1">
      <c r="B11" s="93"/>
      <c r="C11" s="67" t="s">
        <v>18</v>
      </c>
      <c r="D11" s="69">
        <v>1088</v>
      </c>
    </row>
    <row r="12" spans="2:4" ht="15.75" customHeight="1">
      <c r="B12" s="94"/>
      <c r="C12" s="68" t="s">
        <v>19</v>
      </c>
      <c r="D12" s="70">
        <f>SUM(D10:D11)</f>
        <v>4601</v>
      </c>
    </row>
    <row r="13" spans="2:4" ht="15.75" customHeight="1">
      <c r="B13" s="92" t="s">
        <v>98</v>
      </c>
      <c r="C13" s="66" t="s">
        <v>17</v>
      </c>
      <c r="D13" s="69">
        <v>957</v>
      </c>
    </row>
    <row r="14" spans="2:4" ht="15.75" customHeight="1">
      <c r="B14" s="93"/>
      <c r="C14" s="67" t="s">
        <v>18</v>
      </c>
      <c r="D14" s="69">
        <v>401</v>
      </c>
    </row>
    <row r="15" spans="2:4" ht="15.75" customHeight="1">
      <c r="B15" s="94"/>
      <c r="C15" s="68" t="s">
        <v>19</v>
      </c>
      <c r="D15" s="70">
        <f>SUM(D13:D14)</f>
        <v>1358</v>
      </c>
    </row>
    <row r="16" spans="2:4" ht="15.75" customHeight="1">
      <c r="B16" s="88" t="s">
        <v>9</v>
      </c>
      <c r="C16" s="67" t="s">
        <v>17</v>
      </c>
      <c r="D16" s="71">
        <f>D7+D13+D10</f>
        <v>7388</v>
      </c>
    </row>
    <row r="17" spans="2:4" ht="15.75" customHeight="1">
      <c r="B17" s="86"/>
      <c r="C17" s="67" t="s">
        <v>18</v>
      </c>
      <c r="D17" s="71">
        <f>D8+D14+D11</f>
        <v>2207</v>
      </c>
    </row>
    <row r="18" spans="2:4" ht="15.75" customHeight="1">
      <c r="B18" s="87"/>
      <c r="C18" s="68" t="s">
        <v>19</v>
      </c>
      <c r="D18" s="70">
        <f>SUM(D16:D17)</f>
        <v>9595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zoomScaleSheetLayoutView="75" zoomScalePageLayoutView="0" workbookViewId="0" topLeftCell="B16">
      <selection activeCell="T50" sqref="T50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">
      <c r="A2" s="46" t="s">
        <v>289</v>
      </c>
      <c r="D2" s="2" t="s">
        <v>16</v>
      </c>
      <c r="E2" s="73">
        <v>2010</v>
      </c>
      <c r="F2" s="2"/>
    </row>
    <row r="4" spans="2:22" ht="15">
      <c r="B4" s="77" t="s">
        <v>99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100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15</v>
      </c>
      <c r="I7" s="6" t="s">
        <v>17</v>
      </c>
      <c r="J7" s="5">
        <v>15</v>
      </c>
      <c r="K7" s="6" t="s">
        <v>17</v>
      </c>
      <c r="L7" s="5">
        <v>15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45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15</v>
      </c>
      <c r="I9" s="10" t="s">
        <v>19</v>
      </c>
      <c r="J9" s="12">
        <f>SUM(J7:J8)</f>
        <v>15</v>
      </c>
      <c r="K9" s="10" t="s">
        <v>19</v>
      </c>
      <c r="L9" s="12">
        <f>SUM(L7:L8)</f>
        <v>15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45</v>
      </c>
    </row>
    <row r="10" spans="2:22" ht="15.75" customHeight="1">
      <c r="B10" s="92" t="s">
        <v>101</v>
      </c>
      <c r="C10" s="6" t="s">
        <v>17</v>
      </c>
      <c r="D10" s="5">
        <v>0</v>
      </c>
      <c r="E10" s="6" t="s">
        <v>17</v>
      </c>
      <c r="F10" s="5">
        <v>30</v>
      </c>
      <c r="G10" s="6" t="s">
        <v>17</v>
      </c>
      <c r="H10" s="5">
        <v>65</v>
      </c>
      <c r="I10" s="6" t="s">
        <v>17</v>
      </c>
      <c r="J10" s="5">
        <v>40</v>
      </c>
      <c r="K10" s="6" t="s">
        <v>17</v>
      </c>
      <c r="L10" s="5">
        <v>36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7">
        <f>D10+F10+H10+J10+L10+N10+P10+R10+T10</f>
        <v>176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186</v>
      </c>
      <c r="I11" s="8" t="s">
        <v>18</v>
      </c>
      <c r="J11" s="5">
        <v>300</v>
      </c>
      <c r="K11" s="8" t="s">
        <v>18</v>
      </c>
      <c r="L11" s="5">
        <v>201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687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30</v>
      </c>
      <c r="G12" s="10" t="s">
        <v>19</v>
      </c>
      <c r="H12" s="12">
        <f>SUM(H10:H11)</f>
        <v>251</v>
      </c>
      <c r="I12" s="10" t="s">
        <v>19</v>
      </c>
      <c r="J12" s="12">
        <f>SUM(J10:J11)</f>
        <v>340</v>
      </c>
      <c r="K12" s="10" t="s">
        <v>19</v>
      </c>
      <c r="L12" s="12">
        <f>SUM(L10:L11)</f>
        <v>237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2">
        <f>SUM(V10:V11)</f>
        <v>863</v>
      </c>
    </row>
    <row r="13" spans="2:22" ht="15.75" customHeight="1">
      <c r="B13" s="95" t="s">
        <v>102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2</v>
      </c>
      <c r="I13" s="6" t="s">
        <v>17</v>
      </c>
      <c r="J13" s="5">
        <v>6</v>
      </c>
      <c r="K13" s="6" t="s">
        <v>17</v>
      </c>
      <c r="L13" s="5">
        <v>35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43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1</v>
      </c>
      <c r="I14" s="8" t="s">
        <v>18</v>
      </c>
      <c r="J14" s="5">
        <v>5</v>
      </c>
      <c r="K14" s="8" t="s">
        <v>18</v>
      </c>
      <c r="L14" s="5">
        <v>16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22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3</v>
      </c>
      <c r="I15" s="10" t="s">
        <v>19</v>
      </c>
      <c r="J15" s="12">
        <f>SUM(J13:J14)</f>
        <v>11</v>
      </c>
      <c r="K15" s="10" t="s">
        <v>19</v>
      </c>
      <c r="L15" s="12">
        <f>SUM(L13:L14)</f>
        <v>51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65</v>
      </c>
    </row>
    <row r="16" spans="2:22" ht="15.75" customHeight="1">
      <c r="B16" s="96" t="s">
        <v>103</v>
      </c>
      <c r="C16" s="6" t="s">
        <v>17</v>
      </c>
      <c r="D16" s="5">
        <v>0</v>
      </c>
      <c r="E16" s="6" t="s">
        <v>17</v>
      </c>
      <c r="F16" s="5">
        <v>4</v>
      </c>
      <c r="G16" s="6" t="s">
        <v>17</v>
      </c>
      <c r="H16" s="5">
        <v>668</v>
      </c>
      <c r="I16" s="6" t="s">
        <v>17</v>
      </c>
      <c r="J16" s="5">
        <v>497</v>
      </c>
      <c r="K16" s="6" t="s">
        <v>17</v>
      </c>
      <c r="L16" s="5">
        <v>2857</v>
      </c>
      <c r="M16" s="6" t="s">
        <v>17</v>
      </c>
      <c r="N16" s="5">
        <v>0</v>
      </c>
      <c r="O16" s="6" t="s">
        <v>17</v>
      </c>
      <c r="P16" s="5">
        <v>8</v>
      </c>
      <c r="Q16" s="6" t="s">
        <v>17</v>
      </c>
      <c r="R16" s="5">
        <v>0</v>
      </c>
      <c r="S16" s="6" t="s">
        <v>17</v>
      </c>
      <c r="T16" s="5">
        <v>55</v>
      </c>
      <c r="U16" s="6" t="s">
        <v>17</v>
      </c>
      <c r="V16" s="7">
        <f>D16+F16+H16+J16+L16+N16+P16+R16+T16</f>
        <v>4089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34</v>
      </c>
      <c r="G17" s="8" t="s">
        <v>18</v>
      </c>
      <c r="H17" s="5">
        <v>83</v>
      </c>
      <c r="I17" s="8" t="s">
        <v>18</v>
      </c>
      <c r="J17" s="5">
        <v>1294</v>
      </c>
      <c r="K17" s="8" t="s">
        <v>18</v>
      </c>
      <c r="L17" s="5">
        <v>860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10</v>
      </c>
      <c r="U17" s="8" t="s">
        <v>18</v>
      </c>
      <c r="V17" s="9">
        <f>D17+F17+H17+J17+L17+N17+P17+R17+T17</f>
        <v>2281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38</v>
      </c>
      <c r="G18" s="10" t="s">
        <v>19</v>
      </c>
      <c r="H18" s="12">
        <f>SUM(H16:H17)</f>
        <v>751</v>
      </c>
      <c r="I18" s="10" t="s">
        <v>19</v>
      </c>
      <c r="J18" s="12">
        <f>SUM(J16:J17)</f>
        <v>1791</v>
      </c>
      <c r="K18" s="10" t="s">
        <v>19</v>
      </c>
      <c r="L18" s="12">
        <f>SUM(L16:L17)</f>
        <v>3717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8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65</v>
      </c>
      <c r="U18" s="10" t="s">
        <v>19</v>
      </c>
      <c r="V18" s="12">
        <f>SUM(V16:V17)</f>
        <v>6370</v>
      </c>
    </row>
    <row r="19" spans="2:22" ht="15.75" customHeight="1">
      <c r="B19" s="80" t="s">
        <v>104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80" t="s">
        <v>105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22</v>
      </c>
      <c r="I22" s="6" t="s">
        <v>17</v>
      </c>
      <c r="J22" s="5">
        <v>23</v>
      </c>
      <c r="K22" s="6" t="s">
        <v>17</v>
      </c>
      <c r="L22" s="5">
        <v>92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137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11</v>
      </c>
      <c r="I23" s="8" t="s">
        <v>18</v>
      </c>
      <c r="J23" s="5">
        <v>32</v>
      </c>
      <c r="K23" s="8" t="s">
        <v>18</v>
      </c>
      <c r="L23" s="5">
        <v>80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123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33</v>
      </c>
      <c r="I24" s="10" t="s">
        <v>19</v>
      </c>
      <c r="J24" s="12">
        <f>SUM(J22:J23)</f>
        <v>55</v>
      </c>
      <c r="K24" s="10" t="s">
        <v>19</v>
      </c>
      <c r="L24" s="12">
        <f>SUM(L22:L23)</f>
        <v>172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260</v>
      </c>
    </row>
    <row r="25" spans="2:22" ht="15.75" customHeight="1">
      <c r="B25" s="80" t="s">
        <v>106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19</v>
      </c>
      <c r="I25" s="6" t="s">
        <v>17</v>
      </c>
      <c r="J25" s="5">
        <v>4</v>
      </c>
      <c r="K25" s="6" t="s">
        <v>17</v>
      </c>
      <c r="L25" s="5">
        <v>8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31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31</v>
      </c>
      <c r="K26" s="8" t="s">
        <v>18</v>
      </c>
      <c r="L26" s="5">
        <v>16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47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19</v>
      </c>
      <c r="I27" s="10" t="s">
        <v>19</v>
      </c>
      <c r="J27" s="12">
        <f>SUM(J25:J26)</f>
        <v>35</v>
      </c>
      <c r="K27" s="10" t="s">
        <v>19</v>
      </c>
      <c r="L27" s="12">
        <f>SUM(L25:L26)</f>
        <v>24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78</v>
      </c>
    </row>
    <row r="28" spans="2:22" ht="15.75" customHeight="1">
      <c r="B28" s="80" t="s">
        <v>107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39</v>
      </c>
      <c r="I28" s="6" t="s">
        <v>17</v>
      </c>
      <c r="J28" s="5">
        <v>64</v>
      </c>
      <c r="K28" s="6" t="s">
        <v>17</v>
      </c>
      <c r="L28" s="5">
        <v>189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3</v>
      </c>
      <c r="U28" s="6" t="s">
        <v>17</v>
      </c>
      <c r="V28" s="7">
        <f>D28+F28+H28+J28+L28+N28+P28+R28+T28</f>
        <v>298</v>
      </c>
    </row>
    <row r="29" spans="2:22" ht="15.75" customHeight="1">
      <c r="B29" s="81"/>
      <c r="C29" s="8" t="s">
        <v>18</v>
      </c>
      <c r="D29" s="5">
        <v>0</v>
      </c>
      <c r="E29" s="8" t="s">
        <v>18</v>
      </c>
      <c r="F29" s="5">
        <v>6</v>
      </c>
      <c r="G29" s="8" t="s">
        <v>18</v>
      </c>
      <c r="H29" s="5">
        <v>34</v>
      </c>
      <c r="I29" s="8" t="s">
        <v>18</v>
      </c>
      <c r="J29" s="5">
        <v>64</v>
      </c>
      <c r="K29" s="8" t="s">
        <v>18</v>
      </c>
      <c r="L29" s="5">
        <v>52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1</v>
      </c>
      <c r="U29" s="8" t="s">
        <v>18</v>
      </c>
      <c r="V29" s="9">
        <f>D29+F29+H29+J29+L29+N29+P29+R29+T29</f>
        <v>158</v>
      </c>
    </row>
    <row r="30" spans="2:22" ht="15.75" customHeight="1">
      <c r="B30" s="82"/>
      <c r="C30" s="10" t="s">
        <v>19</v>
      </c>
      <c r="D30" s="12">
        <f>SUM(D28:D29)</f>
        <v>0</v>
      </c>
      <c r="E30" s="10" t="s">
        <v>19</v>
      </c>
      <c r="F30" s="12">
        <f>SUM(F28:F29)</f>
        <v>7</v>
      </c>
      <c r="G30" s="10" t="s">
        <v>19</v>
      </c>
      <c r="H30" s="12">
        <f>SUM(H28:H29)</f>
        <v>73</v>
      </c>
      <c r="I30" s="10" t="s">
        <v>19</v>
      </c>
      <c r="J30" s="12">
        <f>SUM(J28:J29)</f>
        <v>128</v>
      </c>
      <c r="K30" s="10" t="s">
        <v>19</v>
      </c>
      <c r="L30" s="12">
        <f>SUM(L28:L29)</f>
        <v>241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</v>
      </c>
      <c r="U30" s="10" t="s">
        <v>19</v>
      </c>
      <c r="V30" s="12">
        <f>SUM(V28:V29)</f>
        <v>456</v>
      </c>
    </row>
    <row r="31" spans="2:22" ht="15.75" customHeight="1">
      <c r="B31" s="80" t="s">
        <v>108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8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82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80" t="s">
        <v>109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8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8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80" t="s">
        <v>110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7</v>
      </c>
      <c r="I37" s="6" t="s">
        <v>17</v>
      </c>
      <c r="J37" s="5">
        <v>49</v>
      </c>
      <c r="K37" s="6" t="s">
        <v>17</v>
      </c>
      <c r="L37" s="5">
        <v>127</v>
      </c>
      <c r="M37" s="6" t="s">
        <v>17</v>
      </c>
      <c r="N37" s="5">
        <v>0</v>
      </c>
      <c r="O37" s="6" t="s">
        <v>17</v>
      </c>
      <c r="P37" s="5">
        <v>3</v>
      </c>
      <c r="Q37" s="6" t="s">
        <v>17</v>
      </c>
      <c r="R37" s="5">
        <v>0</v>
      </c>
      <c r="S37" s="6" t="s">
        <v>17</v>
      </c>
      <c r="T37" s="5">
        <v>4</v>
      </c>
      <c r="U37" s="6" t="s">
        <v>17</v>
      </c>
      <c r="V37" s="7">
        <f>D37+F37+H37+J37+L37+N37+P37+R37+T37</f>
        <v>190</v>
      </c>
    </row>
    <row r="38" spans="2:22" ht="15.75" customHeight="1">
      <c r="B38" s="8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9</v>
      </c>
      <c r="I38" s="8" t="s">
        <v>18</v>
      </c>
      <c r="J38" s="5">
        <v>28</v>
      </c>
      <c r="K38" s="8" t="s">
        <v>18</v>
      </c>
      <c r="L38" s="5">
        <v>7</v>
      </c>
      <c r="M38" s="8" t="s">
        <v>18</v>
      </c>
      <c r="N38" s="5">
        <v>0</v>
      </c>
      <c r="O38" s="8" t="s">
        <v>18</v>
      </c>
      <c r="P38" s="5">
        <v>1</v>
      </c>
      <c r="Q38" s="8" t="s">
        <v>18</v>
      </c>
      <c r="R38" s="5">
        <v>0</v>
      </c>
      <c r="S38" s="8" t="s">
        <v>18</v>
      </c>
      <c r="T38" s="5">
        <v>1</v>
      </c>
      <c r="U38" s="8" t="s">
        <v>18</v>
      </c>
      <c r="V38" s="9">
        <f>D38+F38+H38+J38+L38+N38+P38+R38+T38</f>
        <v>46</v>
      </c>
    </row>
    <row r="39" spans="2:22" ht="15.75" customHeight="1">
      <c r="B39" s="8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16</v>
      </c>
      <c r="I39" s="10" t="s">
        <v>19</v>
      </c>
      <c r="J39" s="12">
        <f>SUM(J37:J38)</f>
        <v>77</v>
      </c>
      <c r="K39" s="10" t="s">
        <v>19</v>
      </c>
      <c r="L39" s="12">
        <f>SUM(L37:L38)</f>
        <v>134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5</v>
      </c>
      <c r="U39" s="10" t="s">
        <v>19</v>
      </c>
      <c r="V39" s="12">
        <f>SUM(V37:V38)</f>
        <v>236</v>
      </c>
    </row>
    <row r="40" spans="2:22" ht="15.75" customHeight="1">
      <c r="B40" s="80" t="s">
        <v>111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81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82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80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3</v>
      </c>
      <c r="I43" s="6" t="s">
        <v>17</v>
      </c>
      <c r="J43" s="5">
        <v>42</v>
      </c>
      <c r="K43" s="6" t="s">
        <v>17</v>
      </c>
      <c r="L43" s="5">
        <v>110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155</v>
      </c>
    </row>
    <row r="44" spans="2:22" ht="15.75" customHeight="1">
      <c r="B44" s="81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2</v>
      </c>
      <c r="I44" s="8" t="s">
        <v>18</v>
      </c>
      <c r="J44" s="5">
        <v>1</v>
      </c>
      <c r="K44" s="8" t="s">
        <v>18</v>
      </c>
      <c r="L44" s="5">
        <v>9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12</v>
      </c>
    </row>
    <row r="45" spans="2:22" ht="15.75" customHeight="1">
      <c r="B45" s="82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5</v>
      </c>
      <c r="I45" s="10" t="s">
        <v>19</v>
      </c>
      <c r="J45" s="12">
        <f>SUM(J43:J44)</f>
        <v>43</v>
      </c>
      <c r="K45" s="10" t="s">
        <v>19</v>
      </c>
      <c r="L45" s="12">
        <f>SUM(L43:L44)</f>
        <v>119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167</v>
      </c>
    </row>
    <row r="46" spans="2:22" ht="15.75" customHeight="1">
      <c r="B46" s="88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35</v>
      </c>
      <c r="G46" s="8" t="s">
        <v>17</v>
      </c>
      <c r="H46" s="9">
        <f>H7+H10+H13+H16+H19+H22+H25+H28+H31+H34+H37+H40+H43</f>
        <v>840</v>
      </c>
      <c r="I46" s="8" t="s">
        <v>17</v>
      </c>
      <c r="J46" s="9">
        <f>J7+J10+J13+J16+J19+J22+J25+J28+J31+J34+J37+J40+J43</f>
        <v>740</v>
      </c>
      <c r="K46" s="8" t="s">
        <v>17</v>
      </c>
      <c r="L46" s="9">
        <f>L7+L10+L13+L16+L19+L22+L25+L28+L31+L34+L37+L40+L43</f>
        <v>3469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13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67</v>
      </c>
      <c r="U46" s="8" t="s">
        <v>17</v>
      </c>
      <c r="V46" s="9">
        <f>V7+V10+V13+V16+V19+V22+V25+V28+V31+V34+V37+V40+V43</f>
        <v>5164</v>
      </c>
    </row>
    <row r="47" spans="2:22" ht="15.75" customHeight="1">
      <c r="B47" s="86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40</v>
      </c>
      <c r="G47" s="8" t="s">
        <v>18</v>
      </c>
      <c r="H47" s="9">
        <f>H8+H11+H14+H17+H20+H23+H26+H29+H32+H35+H38+H41+H44</f>
        <v>326</v>
      </c>
      <c r="I47" s="8" t="s">
        <v>18</v>
      </c>
      <c r="J47" s="9">
        <f>J8+J11+J14+J17+J20+J23+J26+J29+J32+J35+J38+J41+J44</f>
        <v>1755</v>
      </c>
      <c r="K47" s="8" t="s">
        <v>18</v>
      </c>
      <c r="L47" s="9">
        <f>L8+L11+L14+L17+L20+L23+L26+L29+L32+L35+L38+L41+L44</f>
        <v>1241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2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12</v>
      </c>
      <c r="U47" s="8" t="s">
        <v>18</v>
      </c>
      <c r="V47" s="9">
        <f>V8+V11+V14+V17+V20+V23+V26+V29+V32+V35+V38+V41+V44</f>
        <v>3376</v>
      </c>
    </row>
    <row r="48" spans="2:22" ht="15.75" customHeight="1">
      <c r="B48" s="87"/>
      <c r="C48" s="10" t="s">
        <v>19</v>
      </c>
      <c r="D48" s="12">
        <f>SUM(D46:D47)</f>
        <v>0</v>
      </c>
      <c r="E48" s="10" t="s">
        <v>19</v>
      </c>
      <c r="F48" s="12">
        <f>SUM(F46:F47)</f>
        <v>75</v>
      </c>
      <c r="G48" s="10" t="s">
        <v>19</v>
      </c>
      <c r="H48" s="12">
        <f>SUM(H46:H47)</f>
        <v>1166</v>
      </c>
      <c r="I48" s="10" t="s">
        <v>19</v>
      </c>
      <c r="J48" s="12">
        <f>SUM(J46:J47)</f>
        <v>2495</v>
      </c>
      <c r="K48" s="10" t="s">
        <v>19</v>
      </c>
      <c r="L48" s="12">
        <f>SUM(L46:L47)</f>
        <v>4710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15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79</v>
      </c>
      <c r="U48" s="10" t="s">
        <v>19</v>
      </c>
      <c r="V48" s="11">
        <f>SUM(V46:V47)</f>
        <v>8540</v>
      </c>
    </row>
    <row r="49" ht="15.75" customHeight="1"/>
    <row r="50" ht="15.75" customHeight="1">
      <c r="B50" s="1" t="s">
        <v>293</v>
      </c>
    </row>
    <row r="51" ht="15.75" customHeight="1">
      <c r="B51" s="1" t="s">
        <v>296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19:B21"/>
    <mergeCell ref="B22:B24"/>
    <mergeCell ref="B4:Q4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B7:B9"/>
    <mergeCell ref="B10:B12"/>
    <mergeCell ref="B13:B15"/>
    <mergeCell ref="B16:B18"/>
    <mergeCell ref="Q6:R6"/>
    <mergeCell ref="B46:B48"/>
    <mergeCell ref="B40:B42"/>
    <mergeCell ref="B25:B27"/>
    <mergeCell ref="B28:B30"/>
    <mergeCell ref="B37:B39"/>
    <mergeCell ref="B43:B45"/>
    <mergeCell ref="B31:B33"/>
    <mergeCell ref="B34:B3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SheetLayoutView="75"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112</v>
      </c>
    </row>
    <row r="5" ht="26.25" customHeight="1"/>
    <row r="6" spans="3:5" ht="39" customHeight="1">
      <c r="C6" s="90" t="s">
        <v>141</v>
      </c>
      <c r="D6" s="91"/>
      <c r="E6" s="4"/>
    </row>
    <row r="7" spans="2:4" ht="20.25" customHeight="1">
      <c r="B7" s="16" t="s">
        <v>315</v>
      </c>
      <c r="C7" s="6" t="s">
        <v>19</v>
      </c>
      <c r="D7" s="20">
        <v>4782812.97</v>
      </c>
    </row>
    <row r="8" spans="2:4" ht="20.25" customHeight="1">
      <c r="B8" s="17" t="s">
        <v>316</v>
      </c>
      <c r="C8" s="6" t="s">
        <v>19</v>
      </c>
      <c r="D8" s="20">
        <v>331163.55</v>
      </c>
    </row>
    <row r="9" spans="2:4" ht="20.25" customHeight="1">
      <c r="B9" s="17" t="s">
        <v>114</v>
      </c>
      <c r="C9" s="6" t="s">
        <v>19</v>
      </c>
      <c r="D9" s="20">
        <v>0</v>
      </c>
    </row>
    <row r="10" spans="2:4" ht="20.25" customHeight="1">
      <c r="B10" s="17" t="s">
        <v>320</v>
      </c>
      <c r="C10" s="6" t="s">
        <v>19</v>
      </c>
      <c r="D10" s="20">
        <v>391766.3</v>
      </c>
    </row>
    <row r="11" spans="2:4" ht="20.25" customHeight="1">
      <c r="B11" s="17" t="s">
        <v>115</v>
      </c>
      <c r="C11" s="6" t="s">
        <v>19</v>
      </c>
      <c r="D11" s="20">
        <v>8882.51</v>
      </c>
    </row>
    <row r="12" spans="2:4" ht="20.25" customHeight="1">
      <c r="B12" s="18" t="s">
        <v>9</v>
      </c>
      <c r="C12" s="19" t="s">
        <v>19</v>
      </c>
      <c r="D12" s="21">
        <f>SUM(D7:D11)</f>
        <v>5514625.329999999</v>
      </c>
    </row>
    <row r="13" ht="15.75" customHeight="1"/>
    <row r="14" ht="15.75" customHeight="1">
      <c r="B14" s="1" t="s">
        <v>293</v>
      </c>
    </row>
    <row r="15" ht="15.75" customHeight="1">
      <c r="B15" s="1" t="s">
        <v>317</v>
      </c>
    </row>
    <row r="16" ht="15.75" customHeight="1">
      <c r="B16" s="1" t="s">
        <v>318</v>
      </c>
    </row>
    <row r="17" ht="15.75" customHeight="1">
      <c r="B17" s="1" t="s">
        <v>319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1"/>
  <sheetViews>
    <sheetView zoomScale="75" zoomScaleNormal="75" zoomScaleSheetLayoutView="75" zoomScalePageLayoutView="0" workbookViewId="0" topLeftCell="A5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2" ht="15">
      <c r="A2" s="46" t="s">
        <v>289</v>
      </c>
      <c r="B2" s="2" t="s">
        <v>332</v>
      </c>
    </row>
    <row r="4" ht="15">
      <c r="B4" s="13" t="s">
        <v>116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117</v>
      </c>
      <c r="C7" s="6" t="s">
        <v>19</v>
      </c>
      <c r="D7" s="20">
        <v>43163.78</v>
      </c>
    </row>
    <row r="8" spans="2:4" ht="33" customHeight="1">
      <c r="B8" s="17" t="s">
        <v>118</v>
      </c>
      <c r="C8" s="6" t="s">
        <v>19</v>
      </c>
      <c r="D8" s="20">
        <v>43163.78</v>
      </c>
    </row>
    <row r="9" spans="2:4" ht="40.5" customHeight="1">
      <c r="B9" s="17" t="s">
        <v>119</v>
      </c>
      <c r="C9" s="6" t="s">
        <v>19</v>
      </c>
      <c r="D9" s="20">
        <v>94321.96</v>
      </c>
    </row>
    <row r="10" spans="2:4" ht="33" customHeight="1">
      <c r="B10" s="17" t="s">
        <v>120</v>
      </c>
      <c r="C10" s="6" t="s">
        <v>19</v>
      </c>
      <c r="D10" s="20">
        <v>0</v>
      </c>
    </row>
    <row r="11" spans="2:4" ht="33" customHeight="1">
      <c r="B11" s="17" t="s">
        <v>121</v>
      </c>
      <c r="C11" s="6" t="s">
        <v>19</v>
      </c>
      <c r="D11" s="20">
        <v>0</v>
      </c>
    </row>
    <row r="12" spans="2:4" ht="33" customHeight="1">
      <c r="B12" s="17" t="s">
        <v>122</v>
      </c>
      <c r="C12" s="6" t="s">
        <v>19</v>
      </c>
      <c r="D12" s="20">
        <v>0</v>
      </c>
    </row>
    <row r="13" spans="2:4" ht="33" customHeight="1">
      <c r="B13" s="17" t="s">
        <v>123</v>
      </c>
      <c r="C13" s="6" t="s">
        <v>19</v>
      </c>
      <c r="D13" s="20">
        <v>0</v>
      </c>
    </row>
    <row r="14" spans="2:4" ht="33" customHeight="1">
      <c r="B14" s="17" t="s">
        <v>124</v>
      </c>
      <c r="C14" s="6" t="s">
        <v>19</v>
      </c>
      <c r="D14" s="20">
        <v>0</v>
      </c>
    </row>
    <row r="15" spans="2:4" ht="33" customHeight="1">
      <c r="B15" s="17" t="s">
        <v>125</v>
      </c>
      <c r="C15" s="6" t="s">
        <v>19</v>
      </c>
      <c r="D15" s="20">
        <v>37161.78</v>
      </c>
    </row>
    <row r="16" spans="2:4" ht="33" customHeight="1">
      <c r="B16" s="17" t="s">
        <v>126</v>
      </c>
      <c r="C16" s="6" t="s">
        <v>19</v>
      </c>
      <c r="D16" s="20">
        <v>0</v>
      </c>
    </row>
    <row r="17" spans="2:4" ht="33" customHeight="1">
      <c r="B17" s="17" t="s">
        <v>127</v>
      </c>
      <c r="C17" s="6" t="s">
        <v>19</v>
      </c>
      <c r="D17" s="20">
        <v>50945.26</v>
      </c>
    </row>
    <row r="18" spans="2:4" ht="33" customHeight="1">
      <c r="B18" s="17" t="s">
        <v>128</v>
      </c>
      <c r="C18" s="6" t="s">
        <v>19</v>
      </c>
      <c r="D18" s="20">
        <v>58889.9</v>
      </c>
    </row>
    <row r="19" spans="2:4" ht="33" customHeight="1">
      <c r="B19" s="17" t="s">
        <v>129</v>
      </c>
      <c r="C19" s="6" t="s">
        <v>19</v>
      </c>
      <c r="D19" s="20">
        <v>0</v>
      </c>
    </row>
    <row r="20" spans="2:4" ht="33" customHeight="1">
      <c r="B20" s="17" t="s">
        <v>130</v>
      </c>
      <c r="C20" s="6" t="s">
        <v>19</v>
      </c>
      <c r="D20" s="20">
        <v>3517.09</v>
      </c>
    </row>
    <row r="21" spans="2:4" ht="33" customHeight="1">
      <c r="B21" s="18" t="s">
        <v>9</v>
      </c>
      <c r="C21" s="19" t="s">
        <v>19</v>
      </c>
      <c r="D21" s="72">
        <f>SUM(D7:D20)</f>
        <v>331163.55000000005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SheetLayoutView="75" zoomScalePageLayoutView="0" workbookViewId="0" topLeftCell="A7">
      <selection activeCell="D16" sqref="D16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131</v>
      </c>
    </row>
    <row r="5" ht="18" customHeight="1"/>
    <row r="6" spans="3:5" ht="30.75" customHeight="1">
      <c r="C6" s="90" t="s">
        <v>141</v>
      </c>
      <c r="D6" s="91"/>
      <c r="E6" s="4"/>
    </row>
    <row r="7" spans="2:4" ht="33" customHeight="1">
      <c r="B7" s="16" t="s">
        <v>132</v>
      </c>
      <c r="C7" s="6" t="s">
        <v>19</v>
      </c>
      <c r="D7" s="20">
        <v>45671.76</v>
      </c>
    </row>
    <row r="8" spans="2:4" ht="33" customHeight="1">
      <c r="B8" s="17" t="s">
        <v>133</v>
      </c>
      <c r="C8" s="6" t="s">
        <v>19</v>
      </c>
      <c r="D8" s="20">
        <v>9987.67</v>
      </c>
    </row>
    <row r="9" spans="2:4" ht="40.5" customHeight="1">
      <c r="B9" s="17" t="s">
        <v>134</v>
      </c>
      <c r="C9" s="6" t="s">
        <v>19</v>
      </c>
      <c r="D9" s="20">
        <v>0</v>
      </c>
    </row>
    <row r="10" spans="2:4" ht="33" customHeight="1">
      <c r="B10" s="17" t="s">
        <v>135</v>
      </c>
      <c r="C10" s="6" t="s">
        <v>19</v>
      </c>
      <c r="D10" s="20">
        <v>0</v>
      </c>
    </row>
    <row r="11" spans="2:4" ht="33" customHeight="1">
      <c r="B11" s="17" t="s">
        <v>136</v>
      </c>
      <c r="C11" s="6" t="s">
        <v>19</v>
      </c>
      <c r="D11" s="20">
        <v>331382.19</v>
      </c>
    </row>
    <row r="12" spans="2:4" ht="33" customHeight="1">
      <c r="B12" s="17" t="s">
        <v>137</v>
      </c>
      <c r="C12" s="6" t="s">
        <v>19</v>
      </c>
      <c r="D12" s="20">
        <v>0</v>
      </c>
    </row>
    <row r="13" spans="2:4" ht="33" customHeight="1">
      <c r="B13" s="17" t="s">
        <v>138</v>
      </c>
      <c r="C13" s="6" t="s">
        <v>19</v>
      </c>
      <c r="D13" s="20">
        <v>0</v>
      </c>
    </row>
    <row r="14" spans="2:4" ht="33" customHeight="1">
      <c r="B14" s="17" t="s">
        <v>322</v>
      </c>
      <c r="C14" s="6" t="s">
        <v>19</v>
      </c>
      <c r="D14" s="20">
        <v>0</v>
      </c>
    </row>
    <row r="15" spans="2:4" ht="33" customHeight="1">
      <c r="B15" s="17" t="s">
        <v>139</v>
      </c>
      <c r="C15" s="6" t="s">
        <v>19</v>
      </c>
      <c r="D15" s="20">
        <v>4724.68</v>
      </c>
    </row>
    <row r="16" spans="2:4" ht="33" customHeight="1">
      <c r="B16" s="18" t="s">
        <v>9</v>
      </c>
      <c r="C16" s="19" t="s">
        <v>19</v>
      </c>
      <c r="D16" s="72">
        <f>SUM(D7:D15)</f>
        <v>391766.3</v>
      </c>
    </row>
    <row r="17" ht="15.75" customHeight="1"/>
    <row r="18" ht="15.75" customHeight="1">
      <c r="B18" s="1" t="s">
        <v>293</v>
      </c>
    </row>
    <row r="19" ht="15.75" customHeight="1">
      <c r="B19" s="1" t="s">
        <v>321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6"/>
  <sheetViews>
    <sheetView zoomScale="75" zoomScaleNormal="75" zoomScaleSheetLayoutView="75" zoomScalePageLayoutView="0" workbookViewId="0" topLeftCell="B1">
      <selection activeCell="J15" sqref="J1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14" ht="18.75">
      <c r="B2" s="46" t="s">
        <v>289</v>
      </c>
      <c r="D2" s="63" t="s">
        <v>16</v>
      </c>
      <c r="E2" s="64">
        <v>2010</v>
      </c>
      <c r="F2" s="74" t="s">
        <v>330</v>
      </c>
      <c r="G2" s="75"/>
      <c r="H2" s="75"/>
      <c r="I2" s="75"/>
      <c r="J2" s="75"/>
      <c r="K2" s="75"/>
      <c r="L2" s="75"/>
      <c r="M2" s="75"/>
      <c r="N2" s="76"/>
    </row>
    <row r="4" spans="2:22" ht="15">
      <c r="B4" s="77" t="s">
        <v>10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>
      <c r="D5" s="65"/>
    </row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4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4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11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11</v>
      </c>
    </row>
    <row r="10" spans="2:22" ht="15.75" customHeight="1">
      <c r="B10" s="80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20</v>
      </c>
      <c r="I10" s="6" t="s">
        <v>17</v>
      </c>
      <c r="J10" s="5">
        <v>36</v>
      </c>
      <c r="K10" s="6" t="s">
        <v>17</v>
      </c>
      <c r="L10" s="5">
        <v>171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7">
        <f>D10+F10+H10+J10+L10+N10+P10+R10+T10</f>
        <v>235</v>
      </c>
    </row>
    <row r="11" spans="2:22" ht="15.75" customHeight="1">
      <c r="B11" s="81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10</v>
      </c>
      <c r="I11" s="8" t="s">
        <v>18</v>
      </c>
      <c r="J11" s="5">
        <v>45</v>
      </c>
      <c r="K11" s="8" t="s">
        <v>18</v>
      </c>
      <c r="L11" s="5">
        <v>51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107</v>
      </c>
    </row>
    <row r="12" spans="2:22" ht="15.75" customHeight="1">
      <c r="B12" s="82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30</v>
      </c>
      <c r="I12" s="10" t="s">
        <v>19</v>
      </c>
      <c r="J12" s="12">
        <f>SUM(J10:J11)</f>
        <v>81</v>
      </c>
      <c r="K12" s="10" t="s">
        <v>19</v>
      </c>
      <c r="L12" s="12">
        <f>SUM(L10:L11)</f>
        <v>222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2">
        <f>SUM(V10:V11)</f>
        <v>342</v>
      </c>
    </row>
    <row r="13" spans="2:22" ht="15.75" customHeight="1">
      <c r="B13" s="80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1</v>
      </c>
      <c r="I13" s="6" t="s">
        <v>17</v>
      </c>
      <c r="J13" s="5">
        <v>0</v>
      </c>
      <c r="K13" s="6" t="s">
        <v>17</v>
      </c>
      <c r="L13" s="5">
        <v>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</v>
      </c>
    </row>
    <row r="16" spans="2:22" ht="15.75" customHeight="1">
      <c r="B16" s="80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</v>
      </c>
    </row>
    <row r="17" spans="2:22" ht="15.75" customHeight="1">
      <c r="B17" s="8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</v>
      </c>
    </row>
    <row r="18" spans="2:22" ht="15.75" customHeight="1">
      <c r="B18" s="8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</v>
      </c>
    </row>
    <row r="19" spans="2:22" ht="15.75" customHeight="1">
      <c r="B19" s="85" t="s">
        <v>15</v>
      </c>
      <c r="C19" s="6" t="s">
        <v>17</v>
      </c>
      <c r="D19" s="5">
        <v>3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3</v>
      </c>
      <c r="U19" s="6" t="s">
        <v>17</v>
      </c>
      <c r="V19" s="7">
        <f>D19+F19+H19+J19+L19+N19+P19+R19+T19</f>
        <v>6</v>
      </c>
    </row>
    <row r="20" spans="2:22" ht="15.75" customHeight="1">
      <c r="B20" s="86"/>
      <c r="C20" s="8" t="s">
        <v>18</v>
      </c>
      <c r="D20" s="5">
        <v>1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5</v>
      </c>
      <c r="U20" s="8" t="s">
        <v>18</v>
      </c>
      <c r="V20" s="9">
        <f>D20+F20+H20+J20+L20+N20+P20+R20+T20</f>
        <v>7</v>
      </c>
    </row>
    <row r="21" spans="2:22" ht="15.75" customHeight="1">
      <c r="B21" s="87"/>
      <c r="C21" s="10" t="s">
        <v>19</v>
      </c>
      <c r="D21" s="12">
        <f>SUM(D19:D20)</f>
        <v>4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8</v>
      </c>
      <c r="U21" s="10" t="s">
        <v>19</v>
      </c>
      <c r="V21" s="12">
        <f>SUM(V19:V20)</f>
        <v>13</v>
      </c>
    </row>
    <row r="22" spans="2:22" ht="15.75" customHeight="1">
      <c r="B22" s="88" t="s">
        <v>9</v>
      </c>
      <c r="C22" s="8" t="s">
        <v>17</v>
      </c>
      <c r="D22" s="9">
        <f>D7+D10+D13+D16+D19</f>
        <v>3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22</v>
      </c>
      <c r="I22" s="8" t="s">
        <v>17</v>
      </c>
      <c r="J22" s="9">
        <f>J7+J10+J13+J16+J19</f>
        <v>36</v>
      </c>
      <c r="K22" s="8" t="s">
        <v>17</v>
      </c>
      <c r="L22" s="9">
        <f>L7+L10+L13+L16+L19</f>
        <v>173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8</v>
      </c>
      <c r="U22" s="8" t="s">
        <v>17</v>
      </c>
      <c r="V22" s="9">
        <f>V7+V10+V13+V16+V19</f>
        <v>252</v>
      </c>
    </row>
    <row r="23" spans="2:22" ht="15.75" customHeight="1">
      <c r="B23" s="86"/>
      <c r="C23" s="8" t="s">
        <v>18</v>
      </c>
      <c r="D23" s="9">
        <f>D8+D11+D14+D17+D20</f>
        <v>1</v>
      </c>
      <c r="E23" s="8" t="s">
        <v>18</v>
      </c>
      <c r="F23" s="9">
        <f>F8+F11+F14+F17+F20</f>
        <v>4</v>
      </c>
      <c r="G23" s="8" t="s">
        <v>18</v>
      </c>
      <c r="H23" s="9">
        <f>H8+H11+H14+H17+H20</f>
        <v>12</v>
      </c>
      <c r="I23" s="8" t="s">
        <v>18</v>
      </c>
      <c r="J23" s="9">
        <f>J8+J11+J14+J17+J20</f>
        <v>45</v>
      </c>
      <c r="K23" s="8" t="s">
        <v>18</v>
      </c>
      <c r="L23" s="9">
        <f>L8+L11+L14+L17+L20</f>
        <v>51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5</v>
      </c>
      <c r="U23" s="8" t="s">
        <v>18</v>
      </c>
      <c r="V23" s="9">
        <f>V8+V11+V14+V17+V20</f>
        <v>119</v>
      </c>
    </row>
    <row r="24" spans="2:22" ht="15.75" customHeight="1">
      <c r="B24" s="87"/>
      <c r="C24" s="10" t="s">
        <v>19</v>
      </c>
      <c r="D24" s="12">
        <f>SUM(D22:D23)</f>
        <v>4</v>
      </c>
      <c r="E24" s="10" t="s">
        <v>19</v>
      </c>
      <c r="F24" s="12">
        <f>SUM(F22:F23)</f>
        <v>11</v>
      </c>
      <c r="G24" s="10" t="s">
        <v>19</v>
      </c>
      <c r="H24" s="12">
        <f>SUM(H22:H23)</f>
        <v>34</v>
      </c>
      <c r="I24" s="10" t="s">
        <v>19</v>
      </c>
      <c r="J24" s="12">
        <f>SUM(J22:J23)</f>
        <v>81</v>
      </c>
      <c r="K24" s="10" t="s">
        <v>19</v>
      </c>
      <c r="L24" s="12">
        <f>SUM(L22:L23)</f>
        <v>224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13</v>
      </c>
      <c r="U24" s="10" t="s">
        <v>19</v>
      </c>
      <c r="V24" s="11">
        <f>SUM(V22:V23)</f>
        <v>371</v>
      </c>
    </row>
    <row r="25" ht="15.75" customHeight="1"/>
    <row r="26" ht="15.75" customHeight="1">
      <c r="B26" s="65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8">
    <mergeCell ref="B19:B21"/>
    <mergeCell ref="B22:B24"/>
    <mergeCell ref="Q6:R6"/>
    <mergeCell ref="S6:T6"/>
    <mergeCell ref="U6:V6"/>
    <mergeCell ref="B10:B12"/>
    <mergeCell ref="B13:B15"/>
    <mergeCell ref="B16:B18"/>
    <mergeCell ref="F2:N2"/>
    <mergeCell ref="B4:Q4"/>
    <mergeCell ref="B7:B9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SheetLayoutView="75"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140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142</v>
      </c>
      <c r="C7" s="6" t="s">
        <v>19</v>
      </c>
      <c r="D7" s="20">
        <v>0</v>
      </c>
    </row>
    <row r="8" spans="2:4" ht="33" customHeight="1">
      <c r="B8" s="17" t="s">
        <v>143</v>
      </c>
      <c r="C8" s="6" t="s">
        <v>19</v>
      </c>
      <c r="D8" s="20">
        <v>0</v>
      </c>
    </row>
    <row r="9" spans="2:4" ht="40.5" customHeight="1">
      <c r="B9" s="17" t="s">
        <v>144</v>
      </c>
      <c r="C9" s="6" t="s">
        <v>19</v>
      </c>
      <c r="D9" s="20">
        <v>0</v>
      </c>
    </row>
    <row r="10" spans="2:4" ht="33" customHeight="1">
      <c r="B10" s="17" t="s">
        <v>145</v>
      </c>
      <c r="C10" s="6" t="s">
        <v>19</v>
      </c>
      <c r="D10" s="20">
        <v>0</v>
      </c>
    </row>
    <row r="11" spans="2:4" ht="33" customHeight="1">
      <c r="B11" s="17" t="s">
        <v>146</v>
      </c>
      <c r="C11" s="6" t="s">
        <v>19</v>
      </c>
      <c r="D11" s="20">
        <v>0</v>
      </c>
    </row>
    <row r="12" spans="2:4" ht="33" customHeight="1">
      <c r="B12" s="17" t="s">
        <v>147</v>
      </c>
      <c r="C12" s="6" t="s">
        <v>19</v>
      </c>
      <c r="D12" s="20">
        <v>0</v>
      </c>
    </row>
    <row r="13" spans="2:4" ht="33" customHeight="1">
      <c r="B13" s="17" t="s">
        <v>148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75" zoomScalePageLayoutView="0" workbookViewId="0" topLeftCell="A4">
      <selection activeCell="J18" sqref="J18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">
      <c r="A2" s="46" t="s">
        <v>289</v>
      </c>
      <c r="B2" s="2" t="s">
        <v>332</v>
      </c>
      <c r="C2" s="2"/>
      <c r="F2" s="2"/>
    </row>
    <row r="4" spans="2:12" ht="15">
      <c r="B4" s="13" t="s">
        <v>149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05" t="s">
        <v>9</v>
      </c>
      <c r="D6" s="106"/>
      <c r="E6" s="105" t="s">
        <v>154</v>
      </c>
      <c r="F6" s="106"/>
      <c r="G6" s="107" t="s">
        <v>155</v>
      </c>
      <c r="H6" s="108"/>
      <c r="I6" s="107" t="s">
        <v>156</v>
      </c>
      <c r="J6" s="108"/>
      <c r="K6" s="90" t="s">
        <v>157</v>
      </c>
      <c r="L6" s="91"/>
      <c r="M6" s="4"/>
    </row>
    <row r="7" spans="2:12" ht="15.75" customHeight="1">
      <c r="B7" s="80" t="s">
        <v>150</v>
      </c>
      <c r="C7" s="6" t="s">
        <v>17</v>
      </c>
      <c r="D7" s="22">
        <v>8</v>
      </c>
      <c r="E7" s="6"/>
      <c r="F7" s="29"/>
      <c r="G7" s="24"/>
      <c r="H7" s="29"/>
      <c r="I7" s="24"/>
      <c r="J7" s="7"/>
      <c r="K7" s="24" t="s">
        <v>17</v>
      </c>
      <c r="L7" s="5">
        <v>0</v>
      </c>
    </row>
    <row r="8" spans="2:12" ht="15.75" customHeight="1">
      <c r="B8" s="81"/>
      <c r="C8" s="8" t="s">
        <v>18</v>
      </c>
      <c r="D8" s="22">
        <v>7</v>
      </c>
      <c r="E8" s="8"/>
      <c r="F8" s="28"/>
      <c r="G8" s="25"/>
      <c r="H8" s="28"/>
      <c r="I8" s="25"/>
      <c r="J8" s="9"/>
      <c r="K8" s="25" t="s">
        <v>18</v>
      </c>
      <c r="L8" s="5">
        <v>0</v>
      </c>
    </row>
    <row r="9" spans="2:12" ht="15.75" customHeight="1">
      <c r="B9" s="82"/>
      <c r="C9" s="8" t="s">
        <v>19</v>
      </c>
      <c r="D9" s="28">
        <f>SUM(D7:D8)</f>
        <v>15</v>
      </c>
      <c r="E9" s="10"/>
      <c r="F9" s="23"/>
      <c r="G9" s="26"/>
      <c r="H9" s="23"/>
      <c r="I9" s="26"/>
      <c r="J9" s="12"/>
      <c r="K9" s="25" t="s">
        <v>19</v>
      </c>
      <c r="L9" s="9">
        <f>SUM(L7:L8)</f>
        <v>0</v>
      </c>
    </row>
    <row r="10" spans="2:14" ht="15.75" customHeight="1">
      <c r="B10" s="112" t="s">
        <v>151</v>
      </c>
      <c r="C10" s="6"/>
      <c r="D10" s="7"/>
      <c r="E10" s="25" t="s">
        <v>17</v>
      </c>
      <c r="F10" s="27">
        <v>0</v>
      </c>
      <c r="G10" s="8" t="s">
        <v>17</v>
      </c>
      <c r="H10" s="27">
        <v>6</v>
      </c>
      <c r="I10" s="8" t="s">
        <v>17</v>
      </c>
      <c r="J10" s="30">
        <v>6</v>
      </c>
      <c r="K10" s="6"/>
      <c r="L10" s="7"/>
      <c r="N10" s="31"/>
    </row>
    <row r="11" spans="2:12" ht="15.75" customHeight="1">
      <c r="B11" s="113"/>
      <c r="C11" s="8"/>
      <c r="D11" s="9"/>
      <c r="E11" s="25" t="s">
        <v>18</v>
      </c>
      <c r="F11" s="5">
        <v>0</v>
      </c>
      <c r="G11" s="8" t="s">
        <v>18</v>
      </c>
      <c r="H11" s="5">
        <v>4</v>
      </c>
      <c r="I11" s="8" t="s">
        <v>18</v>
      </c>
      <c r="J11" s="22">
        <v>6</v>
      </c>
      <c r="K11" s="8"/>
      <c r="L11" s="9"/>
    </row>
    <row r="12" spans="2:12" ht="15.75" customHeight="1">
      <c r="B12" s="114"/>
      <c r="C12" s="8"/>
      <c r="D12" s="9"/>
      <c r="E12" s="26" t="s">
        <v>19</v>
      </c>
      <c r="F12" s="12">
        <f>SUM(F10:F11)</f>
        <v>0</v>
      </c>
      <c r="G12" s="10" t="s">
        <v>19</v>
      </c>
      <c r="H12" s="12">
        <f>SUM(H10:H11)</f>
        <v>10</v>
      </c>
      <c r="I12" s="10" t="s">
        <v>19</v>
      </c>
      <c r="J12" s="23">
        <f>SUM(J10:J11)</f>
        <v>12</v>
      </c>
      <c r="K12" s="8"/>
      <c r="L12" s="9"/>
    </row>
    <row r="13" spans="2:12" ht="15.75" customHeight="1">
      <c r="B13" s="109" t="s">
        <v>152</v>
      </c>
      <c r="C13" s="8"/>
      <c r="D13" s="9"/>
      <c r="E13" s="24" t="s">
        <v>17</v>
      </c>
      <c r="F13" s="5">
        <v>0</v>
      </c>
      <c r="G13" s="6" t="s">
        <v>17</v>
      </c>
      <c r="H13" s="5">
        <v>12</v>
      </c>
      <c r="I13" s="6" t="s">
        <v>17</v>
      </c>
      <c r="J13" s="22">
        <v>176</v>
      </c>
      <c r="K13" s="8"/>
      <c r="L13" s="9"/>
    </row>
    <row r="14" spans="2:12" ht="15.75" customHeight="1">
      <c r="B14" s="110"/>
      <c r="C14" s="8"/>
      <c r="D14" s="9"/>
      <c r="E14" s="25" t="s">
        <v>18</v>
      </c>
      <c r="F14" s="5">
        <v>0</v>
      </c>
      <c r="G14" s="8" t="s">
        <v>18</v>
      </c>
      <c r="H14" s="5">
        <v>23</v>
      </c>
      <c r="I14" s="8" t="s">
        <v>18</v>
      </c>
      <c r="J14" s="22">
        <v>104</v>
      </c>
      <c r="K14" s="8"/>
      <c r="L14" s="9"/>
    </row>
    <row r="15" spans="2:12" ht="15.75" customHeight="1">
      <c r="B15" s="111"/>
      <c r="C15" s="8"/>
      <c r="D15" s="9"/>
      <c r="E15" s="26" t="s">
        <v>19</v>
      </c>
      <c r="F15" s="12">
        <f>SUM(F13:F14)</f>
        <v>0</v>
      </c>
      <c r="G15" s="10" t="s">
        <v>19</v>
      </c>
      <c r="H15" s="12">
        <f>SUM(H13:H14)</f>
        <v>35</v>
      </c>
      <c r="I15" s="10" t="s">
        <v>19</v>
      </c>
      <c r="J15" s="23">
        <f>SUM(J13:J14)</f>
        <v>280</v>
      </c>
      <c r="K15" s="8"/>
      <c r="L15" s="9"/>
    </row>
    <row r="16" spans="2:12" ht="15.75" customHeight="1">
      <c r="B16" s="102" t="s">
        <v>153</v>
      </c>
      <c r="C16" s="8"/>
      <c r="D16" s="9"/>
      <c r="E16" s="24" t="s">
        <v>17</v>
      </c>
      <c r="F16" s="5">
        <v>0</v>
      </c>
      <c r="G16" s="6" t="s">
        <v>17</v>
      </c>
      <c r="H16" s="5">
        <v>639</v>
      </c>
      <c r="I16" s="6" t="s">
        <v>17</v>
      </c>
      <c r="J16" s="22">
        <v>1500</v>
      </c>
      <c r="K16" s="8"/>
      <c r="L16" s="9"/>
    </row>
    <row r="17" spans="2:12" ht="15.75" customHeight="1">
      <c r="B17" s="103"/>
      <c r="C17" s="8"/>
      <c r="D17" s="9"/>
      <c r="E17" s="25" t="s">
        <v>18</v>
      </c>
      <c r="F17" s="5">
        <v>0</v>
      </c>
      <c r="G17" s="8" t="s">
        <v>18</v>
      </c>
      <c r="H17" s="5">
        <v>432</v>
      </c>
      <c r="I17" s="8" t="s">
        <v>18</v>
      </c>
      <c r="J17" s="22">
        <v>694</v>
      </c>
      <c r="K17" s="8"/>
      <c r="L17" s="9"/>
    </row>
    <row r="18" spans="2:12" ht="15.75" customHeight="1">
      <c r="B18" s="104"/>
      <c r="C18" s="10"/>
      <c r="D18" s="12"/>
      <c r="E18" s="26" t="s">
        <v>19</v>
      </c>
      <c r="F18" s="12">
        <f>SUM(F16:F17)</f>
        <v>0</v>
      </c>
      <c r="G18" s="10" t="s">
        <v>19</v>
      </c>
      <c r="H18" s="12">
        <f>SUM(H16:H17)</f>
        <v>1071</v>
      </c>
      <c r="I18" s="10" t="s">
        <v>19</v>
      </c>
      <c r="J18" s="23">
        <f>SUM(J16:J17)</f>
        <v>2194</v>
      </c>
      <c r="K18" s="10"/>
      <c r="L18" s="12"/>
    </row>
    <row r="19" ht="15.75" customHeight="1"/>
    <row r="20" ht="15.75" customHeight="1">
      <c r="B20" s="1" t="s">
        <v>298</v>
      </c>
    </row>
    <row r="21" ht="15.75" customHeight="1">
      <c r="B21" s="1" t="s">
        <v>302</v>
      </c>
    </row>
    <row r="22" ht="15.75" customHeight="1">
      <c r="B22" s="1" t="s">
        <v>299</v>
      </c>
    </row>
    <row r="23" ht="15.75" customHeight="1">
      <c r="B23" s="1" t="s">
        <v>300</v>
      </c>
    </row>
    <row r="24" ht="15.75" customHeight="1">
      <c r="B24" s="1" t="s">
        <v>301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K6:L6"/>
    <mergeCell ref="B7:B9"/>
    <mergeCell ref="B10:B12"/>
    <mergeCell ref="B16:B18"/>
    <mergeCell ref="C6:D6"/>
    <mergeCell ref="E6:F6"/>
    <mergeCell ref="G6:H6"/>
    <mergeCell ref="B13:B15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SheetLayoutView="75" zoomScalePageLayoutView="0" workbookViewId="0" topLeftCell="A1">
      <selection activeCell="D14" sqref="D14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">
      <c r="A2" s="46" t="s">
        <v>289</v>
      </c>
      <c r="B2" s="2" t="s">
        <v>332</v>
      </c>
      <c r="C2" s="2"/>
      <c r="F2" s="2"/>
    </row>
    <row r="4" spans="2:12" ht="15">
      <c r="B4" s="13" t="s">
        <v>158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05" t="s">
        <v>9</v>
      </c>
      <c r="D6" s="106"/>
      <c r="E6" s="105" t="s">
        <v>154</v>
      </c>
      <c r="F6" s="106"/>
      <c r="G6" s="107" t="s">
        <v>155</v>
      </c>
      <c r="H6" s="108"/>
      <c r="I6" s="107" t="s">
        <v>156</v>
      </c>
      <c r="J6" s="108"/>
      <c r="K6" s="90" t="s">
        <v>157</v>
      </c>
      <c r="L6" s="91"/>
      <c r="M6" s="4"/>
    </row>
    <row r="7" spans="2:12" ht="15.75" customHeight="1">
      <c r="B7" s="80" t="s">
        <v>150</v>
      </c>
      <c r="C7" s="6" t="s">
        <v>17</v>
      </c>
      <c r="D7" s="22">
        <v>0</v>
      </c>
      <c r="E7" s="6"/>
      <c r="F7" s="29"/>
      <c r="G7" s="24"/>
      <c r="H7" s="29"/>
      <c r="I7" s="24"/>
      <c r="J7" s="7"/>
      <c r="K7" s="24" t="s">
        <v>17</v>
      </c>
      <c r="L7" s="5">
        <v>0</v>
      </c>
    </row>
    <row r="8" spans="2:12" ht="15.75" customHeight="1">
      <c r="B8" s="81"/>
      <c r="C8" s="8" t="s">
        <v>18</v>
      </c>
      <c r="D8" s="22">
        <v>0</v>
      </c>
      <c r="E8" s="8"/>
      <c r="F8" s="28"/>
      <c r="G8" s="25"/>
      <c r="H8" s="28"/>
      <c r="I8" s="25"/>
      <c r="J8" s="9"/>
      <c r="K8" s="25" t="s">
        <v>18</v>
      </c>
      <c r="L8" s="5">
        <v>0</v>
      </c>
    </row>
    <row r="9" spans="2:12" ht="15.75" customHeight="1">
      <c r="B9" s="82"/>
      <c r="C9" s="8" t="s">
        <v>19</v>
      </c>
      <c r="D9" s="28">
        <f>SUM(D7:D8)</f>
        <v>0</v>
      </c>
      <c r="E9" s="10"/>
      <c r="F9" s="23"/>
      <c r="G9" s="26"/>
      <c r="H9" s="23"/>
      <c r="I9" s="26"/>
      <c r="J9" s="12"/>
      <c r="K9" s="25" t="s">
        <v>19</v>
      </c>
      <c r="L9" s="9">
        <f>SUM(L7:L8)</f>
        <v>0</v>
      </c>
    </row>
    <row r="10" spans="2:14" ht="15.75" customHeight="1">
      <c r="B10" s="112" t="s">
        <v>151</v>
      </c>
      <c r="C10" s="6"/>
      <c r="D10" s="7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0">
        <v>0</v>
      </c>
      <c r="K10" s="6"/>
      <c r="L10" s="7"/>
      <c r="N10" s="31"/>
    </row>
    <row r="11" spans="2:12" ht="15.75" customHeight="1">
      <c r="B11" s="113"/>
      <c r="C11" s="8"/>
      <c r="D11" s="9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8"/>
      <c r="L11" s="9"/>
    </row>
    <row r="12" spans="2:12" ht="15.75" customHeight="1">
      <c r="B12" s="114"/>
      <c r="C12" s="8"/>
      <c r="D12" s="9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8"/>
      <c r="L12" s="9"/>
    </row>
    <row r="13" spans="2:12" ht="15.75" customHeight="1">
      <c r="B13" s="109" t="s">
        <v>152</v>
      </c>
      <c r="C13" s="8"/>
      <c r="D13" s="9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8"/>
      <c r="L13" s="9"/>
    </row>
    <row r="14" spans="2:12" ht="15.75" customHeight="1">
      <c r="B14" s="110"/>
      <c r="C14" s="8"/>
      <c r="D14" s="9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8"/>
      <c r="L14" s="9"/>
    </row>
    <row r="15" spans="2:12" ht="15.75" customHeight="1">
      <c r="B15" s="111"/>
      <c r="C15" s="8"/>
      <c r="D15" s="9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8"/>
      <c r="L15" s="9"/>
    </row>
    <row r="16" spans="2:12" ht="15.75" customHeight="1">
      <c r="B16" s="102" t="s">
        <v>153</v>
      </c>
      <c r="C16" s="8"/>
      <c r="D16" s="9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8"/>
      <c r="L16" s="9"/>
    </row>
    <row r="17" spans="2:12" ht="15.75" customHeight="1">
      <c r="B17" s="103"/>
      <c r="C17" s="8"/>
      <c r="D17" s="9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8"/>
      <c r="L17" s="9"/>
    </row>
    <row r="18" spans="2:12" ht="15.75" customHeight="1">
      <c r="B18" s="104"/>
      <c r="C18" s="10"/>
      <c r="D18" s="12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10"/>
      <c r="L18" s="12"/>
    </row>
    <row r="19" ht="15.75" customHeight="1"/>
    <row r="20" ht="15.75" customHeight="1"/>
    <row r="21" ht="15.75" customHeight="1">
      <c r="B21" s="1" t="s">
        <v>298</v>
      </c>
    </row>
    <row r="22" ht="15.75" customHeight="1">
      <c r="B22" s="1" t="s">
        <v>302</v>
      </c>
    </row>
    <row r="23" ht="15.75" customHeight="1">
      <c r="B23" s="1" t="s">
        <v>299</v>
      </c>
    </row>
    <row r="24" ht="15.75" customHeight="1">
      <c r="B24" s="1" t="s">
        <v>300</v>
      </c>
    </row>
    <row r="25" ht="15.75" customHeight="1">
      <c r="B25" s="1" t="s">
        <v>301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I6:J6"/>
    <mergeCell ref="K6:L6"/>
    <mergeCell ref="B7:B9"/>
    <mergeCell ref="B10:B12"/>
    <mergeCell ref="G6:H6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SheetLayoutView="75" zoomScalePageLayoutView="0" workbookViewId="0" topLeftCell="A1">
      <selection activeCell="D11" sqref="D11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159</v>
      </c>
    </row>
    <row r="5" ht="26.25" customHeight="1"/>
    <row r="6" spans="3:5" ht="39" customHeight="1">
      <c r="C6" s="90" t="s">
        <v>9</v>
      </c>
      <c r="D6" s="91"/>
      <c r="E6" s="4"/>
    </row>
    <row r="7" spans="2:4" ht="33" customHeight="1">
      <c r="B7" s="16" t="s">
        <v>160</v>
      </c>
      <c r="C7" s="6" t="s">
        <v>19</v>
      </c>
      <c r="D7" s="42">
        <v>0</v>
      </c>
    </row>
    <row r="8" spans="2:4" ht="33" customHeight="1">
      <c r="B8" s="17" t="s">
        <v>161</v>
      </c>
      <c r="C8" s="6" t="s">
        <v>19</v>
      </c>
      <c r="D8" s="42">
        <v>0</v>
      </c>
    </row>
    <row r="9" spans="2:4" ht="40.5" customHeight="1">
      <c r="B9" s="17" t="s">
        <v>162</v>
      </c>
      <c r="C9" s="6" t="s">
        <v>19</v>
      </c>
      <c r="D9" s="42">
        <v>0</v>
      </c>
    </row>
    <row r="10" spans="2:4" ht="33" customHeight="1">
      <c r="B10" s="17" t="s">
        <v>163</v>
      </c>
      <c r="C10" s="6" t="s">
        <v>19</v>
      </c>
      <c r="D10" s="42">
        <v>22</v>
      </c>
    </row>
    <row r="11" spans="2:4" ht="33" customHeight="1">
      <c r="B11" s="17" t="s">
        <v>164</v>
      </c>
      <c r="C11" s="6" t="s">
        <v>19</v>
      </c>
      <c r="D11" s="42">
        <v>0</v>
      </c>
    </row>
    <row r="12" spans="2:4" ht="33" customHeight="1">
      <c r="B12" s="18" t="s">
        <v>9</v>
      </c>
      <c r="C12" s="19" t="s">
        <v>19</v>
      </c>
      <c r="D12" s="36">
        <f>SUM(D7:D11)</f>
        <v>22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SheetLayoutView="75" zoomScalePageLayoutView="0" workbookViewId="0" topLeftCell="A1">
      <selection activeCell="E25" sqref="E25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">
      <c r="A2" s="46" t="s">
        <v>289</v>
      </c>
      <c r="C2" s="2" t="s">
        <v>332</v>
      </c>
      <c r="D2" s="2"/>
      <c r="F2" s="2"/>
    </row>
    <row r="4" spans="3:10" ht="15">
      <c r="C4" s="13" t="s">
        <v>165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05" t="s">
        <v>166</v>
      </c>
      <c r="D6" s="106"/>
      <c r="E6" s="105" t="s">
        <v>167</v>
      </c>
      <c r="F6" s="106"/>
      <c r="G6" s="107" t="s">
        <v>168</v>
      </c>
      <c r="H6" s="108"/>
      <c r="I6" s="107" t="s">
        <v>169</v>
      </c>
      <c r="J6" s="108"/>
      <c r="K6" s="4"/>
    </row>
    <row r="7" spans="2:10" ht="15.75" customHeight="1">
      <c r="B7" s="117"/>
      <c r="C7" s="115"/>
      <c r="D7" s="116"/>
      <c r="E7" s="115"/>
      <c r="F7" s="116"/>
      <c r="G7" s="115"/>
      <c r="H7" s="116"/>
      <c r="I7" s="115"/>
      <c r="J7" s="116"/>
    </row>
    <row r="8" spans="2:10" ht="15.75" customHeight="1">
      <c r="B8" s="117"/>
      <c r="C8" s="115"/>
      <c r="D8" s="116"/>
      <c r="E8" s="115"/>
      <c r="F8" s="116"/>
      <c r="G8" s="115"/>
      <c r="H8" s="116"/>
      <c r="I8" s="115"/>
      <c r="J8" s="116"/>
    </row>
    <row r="9" spans="2:10" ht="15.75" customHeight="1">
      <c r="B9" s="117"/>
      <c r="C9" s="115"/>
      <c r="D9" s="116"/>
      <c r="E9" s="115"/>
      <c r="F9" s="116"/>
      <c r="G9" s="115"/>
      <c r="H9" s="116"/>
      <c r="I9" s="115"/>
      <c r="J9" s="116"/>
    </row>
    <row r="10" spans="2:12" ht="15.75" customHeight="1">
      <c r="B10" s="118"/>
      <c r="C10" s="115"/>
      <c r="D10" s="116"/>
      <c r="E10" s="115"/>
      <c r="F10" s="116"/>
      <c r="G10" s="115"/>
      <c r="H10" s="116"/>
      <c r="I10" s="115"/>
      <c r="J10" s="116"/>
      <c r="L10" s="31"/>
    </row>
    <row r="11" spans="2:10" ht="15.75" customHeight="1">
      <c r="B11" s="118"/>
      <c r="C11" s="115"/>
      <c r="D11" s="116"/>
      <c r="E11" s="115"/>
      <c r="F11" s="116"/>
      <c r="G11" s="115"/>
      <c r="H11" s="116"/>
      <c r="I11" s="115"/>
      <c r="J11" s="116"/>
    </row>
    <row r="12" spans="2:10" ht="15.75" customHeight="1">
      <c r="B12" s="118"/>
      <c r="C12" s="115"/>
      <c r="D12" s="116"/>
      <c r="E12" s="115"/>
      <c r="F12" s="116"/>
      <c r="G12" s="115"/>
      <c r="H12" s="116"/>
      <c r="I12" s="115"/>
      <c r="J12" s="116"/>
    </row>
    <row r="13" spans="2:10" ht="15.75" customHeight="1">
      <c r="B13" s="119"/>
      <c r="C13" s="115"/>
      <c r="D13" s="116"/>
      <c r="E13" s="115"/>
      <c r="F13" s="116"/>
      <c r="G13" s="115"/>
      <c r="H13" s="116"/>
      <c r="I13" s="115"/>
      <c r="J13" s="116"/>
    </row>
    <row r="14" spans="2:10" ht="15.75" customHeight="1">
      <c r="B14" s="119"/>
      <c r="C14" s="115"/>
      <c r="D14" s="116"/>
      <c r="E14" s="115"/>
      <c r="F14" s="116"/>
      <c r="G14" s="115"/>
      <c r="H14" s="116"/>
      <c r="I14" s="115"/>
      <c r="J14" s="116"/>
    </row>
    <row r="15" spans="2:10" ht="15.75" customHeight="1">
      <c r="B15" s="119"/>
      <c r="C15" s="115"/>
      <c r="D15" s="116"/>
      <c r="E15" s="115"/>
      <c r="F15" s="116"/>
      <c r="G15" s="115"/>
      <c r="H15" s="116"/>
      <c r="I15" s="115"/>
      <c r="J15" s="116"/>
    </row>
    <row r="16" spans="2:10" ht="15.75" customHeight="1">
      <c r="B16" s="117"/>
      <c r="C16" s="115"/>
      <c r="D16" s="116"/>
      <c r="E16" s="115"/>
      <c r="F16" s="116"/>
      <c r="G16" s="115"/>
      <c r="H16" s="116"/>
      <c r="I16" s="115"/>
      <c r="J16" s="116"/>
    </row>
    <row r="17" spans="2:10" ht="15.75" customHeight="1">
      <c r="B17" s="117"/>
      <c r="C17" s="115"/>
      <c r="D17" s="116"/>
      <c r="E17" s="115"/>
      <c r="F17" s="116"/>
      <c r="G17" s="115"/>
      <c r="H17" s="116"/>
      <c r="I17" s="115"/>
      <c r="J17" s="116"/>
    </row>
    <row r="18" spans="2:10" ht="15.75" customHeight="1">
      <c r="B18" s="117"/>
      <c r="C18" s="115"/>
      <c r="D18" s="116"/>
      <c r="E18" s="115"/>
      <c r="F18" s="116"/>
      <c r="G18" s="115"/>
      <c r="H18" s="116"/>
      <c r="I18" s="115"/>
      <c r="J18" s="116"/>
    </row>
    <row r="19" spans="3:10" ht="15.75" customHeight="1">
      <c r="C19" s="115"/>
      <c r="D19" s="116"/>
      <c r="E19" s="115"/>
      <c r="F19" s="116"/>
      <c r="G19" s="115"/>
      <c r="H19" s="116"/>
      <c r="I19" s="115"/>
      <c r="J19" s="116"/>
    </row>
    <row r="20" spans="3:10" ht="15.75" customHeight="1">
      <c r="C20" s="115"/>
      <c r="D20" s="116"/>
      <c r="E20" s="115"/>
      <c r="F20" s="116"/>
      <c r="G20" s="115"/>
      <c r="H20" s="116"/>
      <c r="I20" s="115"/>
      <c r="J20" s="116"/>
    </row>
    <row r="21" spans="3:10" ht="15.75" customHeight="1">
      <c r="C21" s="115"/>
      <c r="D21" s="116"/>
      <c r="E21" s="115"/>
      <c r="F21" s="116"/>
      <c r="G21" s="115"/>
      <c r="H21" s="116"/>
      <c r="I21" s="115"/>
      <c r="J21" s="116"/>
    </row>
    <row r="22" ht="15.75" customHeight="1"/>
    <row r="23" ht="15.75" customHeight="1">
      <c r="C23" s="1" t="s">
        <v>293</v>
      </c>
    </row>
    <row r="24" ht="15.75" customHeight="1">
      <c r="C24" s="1" t="s">
        <v>303</v>
      </c>
    </row>
    <row r="25" ht="15.75" customHeight="1">
      <c r="C25" s="1" t="s">
        <v>324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G6:H6"/>
    <mergeCell ref="I6:J6"/>
    <mergeCell ref="B10:B12"/>
    <mergeCell ref="B13:B15"/>
    <mergeCell ref="C15:D15"/>
    <mergeCell ref="E7:F7"/>
    <mergeCell ref="E8:F8"/>
    <mergeCell ref="E9:F9"/>
    <mergeCell ref="C13:D13"/>
    <mergeCell ref="C14:D14"/>
    <mergeCell ref="C20:D20"/>
    <mergeCell ref="C21:D21"/>
    <mergeCell ref="C18:D18"/>
    <mergeCell ref="C19:D19"/>
    <mergeCell ref="E20:F20"/>
    <mergeCell ref="E21:F21"/>
    <mergeCell ref="C11:D11"/>
    <mergeCell ref="C12:D12"/>
    <mergeCell ref="C16:D16"/>
    <mergeCell ref="C17:D17"/>
    <mergeCell ref="C6:D6"/>
    <mergeCell ref="E6:F6"/>
    <mergeCell ref="E10:F10"/>
    <mergeCell ref="E11:F11"/>
    <mergeCell ref="E12:F12"/>
    <mergeCell ref="E13:F13"/>
    <mergeCell ref="E14:F14"/>
    <mergeCell ref="E15:F15"/>
    <mergeCell ref="B16:B18"/>
    <mergeCell ref="B7:B9"/>
    <mergeCell ref="C7:D7"/>
    <mergeCell ref="C8:D8"/>
    <mergeCell ref="C9:D9"/>
    <mergeCell ref="C10:D10"/>
    <mergeCell ref="G13:H13"/>
    <mergeCell ref="G14:H14"/>
    <mergeCell ref="E16:F16"/>
    <mergeCell ref="E17:F17"/>
    <mergeCell ref="E18:F18"/>
    <mergeCell ref="E19:F19"/>
    <mergeCell ref="G7:H7"/>
    <mergeCell ref="G8:H8"/>
    <mergeCell ref="G9:H9"/>
    <mergeCell ref="G10:H10"/>
    <mergeCell ref="G11:H11"/>
    <mergeCell ref="G12:H12"/>
    <mergeCell ref="G15:H15"/>
    <mergeCell ref="G16:H16"/>
    <mergeCell ref="G19:H19"/>
    <mergeCell ref="G20:H20"/>
    <mergeCell ref="G17:H17"/>
    <mergeCell ref="G18:H18"/>
    <mergeCell ref="G21:H21"/>
    <mergeCell ref="I7:J7"/>
    <mergeCell ref="I8:J8"/>
    <mergeCell ref="I9:J9"/>
    <mergeCell ref="I10:J10"/>
    <mergeCell ref="I11:J11"/>
    <mergeCell ref="I12:J12"/>
    <mergeCell ref="I13:J13"/>
    <mergeCell ref="I20:J20"/>
    <mergeCell ref="I21:J21"/>
    <mergeCell ref="I18:J18"/>
    <mergeCell ref="I19:J19"/>
    <mergeCell ref="I14:J14"/>
    <mergeCell ref="I15:J15"/>
    <mergeCell ref="I16:J16"/>
    <mergeCell ref="I17:J17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6"/>
  <sheetViews>
    <sheetView zoomScaleSheetLayoutView="75" zoomScalePageLayoutView="0" workbookViewId="0" topLeftCell="A1">
      <selection activeCell="C2" sqref="C2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170</v>
      </c>
    </row>
    <row r="5" ht="26.25" customHeight="1"/>
    <row r="6" spans="3:6" ht="39" customHeight="1">
      <c r="C6" s="90" t="s">
        <v>178</v>
      </c>
      <c r="D6" s="91"/>
      <c r="E6" s="90" t="s">
        <v>179</v>
      </c>
      <c r="F6" s="91"/>
    </row>
    <row r="7" spans="2:6" ht="33" customHeight="1">
      <c r="B7" s="16" t="s">
        <v>171</v>
      </c>
      <c r="C7" s="6" t="s">
        <v>19</v>
      </c>
      <c r="D7" s="42">
        <v>0</v>
      </c>
      <c r="E7" s="6" t="s">
        <v>19</v>
      </c>
      <c r="F7" s="20">
        <v>0</v>
      </c>
    </row>
    <row r="8" spans="2:6" ht="33" customHeight="1">
      <c r="B8" s="17" t="s">
        <v>172</v>
      </c>
      <c r="C8" s="6" t="s">
        <v>19</v>
      </c>
      <c r="D8" s="42">
        <v>0</v>
      </c>
      <c r="E8" s="6" t="s">
        <v>19</v>
      </c>
      <c r="F8" s="20">
        <v>0</v>
      </c>
    </row>
    <row r="9" spans="2:6" ht="40.5" customHeight="1">
      <c r="B9" s="17" t="s">
        <v>173</v>
      </c>
      <c r="C9" s="6" t="s">
        <v>19</v>
      </c>
      <c r="D9" s="42">
        <v>0</v>
      </c>
      <c r="E9" s="6" t="s">
        <v>19</v>
      </c>
      <c r="F9" s="20">
        <v>0</v>
      </c>
    </row>
    <row r="10" spans="2:6" ht="33" customHeight="1">
      <c r="B10" s="17" t="s">
        <v>174</v>
      </c>
      <c r="C10" s="6" t="s">
        <v>19</v>
      </c>
      <c r="D10" s="42">
        <v>0</v>
      </c>
      <c r="E10" s="6" t="s">
        <v>19</v>
      </c>
      <c r="F10" s="20">
        <v>0</v>
      </c>
    </row>
    <row r="11" spans="2:6" ht="33" customHeight="1">
      <c r="B11" s="17" t="s">
        <v>175</v>
      </c>
      <c r="C11" s="6" t="s">
        <v>19</v>
      </c>
      <c r="D11" s="43">
        <v>0</v>
      </c>
      <c r="E11" s="6" t="s">
        <v>19</v>
      </c>
      <c r="F11" s="20">
        <v>0</v>
      </c>
    </row>
    <row r="12" spans="2:6" ht="33" customHeight="1">
      <c r="B12" s="32" t="s">
        <v>176</v>
      </c>
      <c r="C12" s="6"/>
      <c r="D12" s="44"/>
      <c r="E12" s="24" t="s">
        <v>19</v>
      </c>
      <c r="F12" s="33">
        <v>0</v>
      </c>
    </row>
    <row r="13" spans="2:6" ht="33" customHeight="1">
      <c r="B13" s="35" t="s">
        <v>177</v>
      </c>
      <c r="C13" s="19" t="s">
        <v>19</v>
      </c>
      <c r="D13" s="45">
        <v>0</v>
      </c>
      <c r="E13" s="19"/>
      <c r="F13" s="21"/>
    </row>
    <row r="14" ht="15.75" customHeight="1"/>
    <row r="15" ht="15.75" customHeight="1">
      <c r="B15" s="1" t="s">
        <v>293</v>
      </c>
    </row>
    <row r="16" ht="15.75" customHeight="1">
      <c r="B16" s="1" t="s">
        <v>304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SheetLayoutView="75" zoomScalePageLayoutView="0" workbookViewId="0" topLeftCell="A1">
      <selection activeCell="C2" sqref="C2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180</v>
      </c>
    </row>
    <row r="5" ht="26.25" customHeight="1"/>
    <row r="6" spans="3:5" ht="39" customHeight="1">
      <c r="C6" s="90" t="s">
        <v>9</v>
      </c>
      <c r="D6" s="91"/>
      <c r="E6" s="4"/>
    </row>
    <row r="7" spans="2:4" ht="33.75" customHeight="1">
      <c r="B7" s="16" t="s">
        <v>181</v>
      </c>
      <c r="C7" s="6" t="s">
        <v>19</v>
      </c>
      <c r="D7" s="42">
        <v>0</v>
      </c>
    </row>
    <row r="8" spans="2:4" ht="33.75" customHeight="1">
      <c r="B8" s="17" t="s">
        <v>182</v>
      </c>
      <c r="C8" s="6" t="s">
        <v>19</v>
      </c>
      <c r="D8" s="42">
        <v>0</v>
      </c>
    </row>
    <row r="9" spans="2:4" ht="33.75" customHeight="1">
      <c r="B9" s="17" t="s">
        <v>183</v>
      </c>
      <c r="C9" s="6" t="s">
        <v>19</v>
      </c>
      <c r="D9" s="42">
        <v>0</v>
      </c>
    </row>
    <row r="10" spans="2:4" ht="33.75" customHeight="1">
      <c r="B10" s="18" t="s">
        <v>9</v>
      </c>
      <c r="C10" s="19" t="s">
        <v>19</v>
      </c>
      <c r="D10" s="36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2"/>
  <sheetViews>
    <sheetView zoomScaleSheetLayoutView="75"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184</v>
      </c>
    </row>
    <row r="5" ht="26.25" customHeight="1"/>
    <row r="6" spans="3:5" ht="39" customHeight="1">
      <c r="C6" s="90" t="s">
        <v>9</v>
      </c>
      <c r="D6" s="91"/>
      <c r="E6" s="4"/>
    </row>
    <row r="7" spans="2:4" ht="33" customHeight="1">
      <c r="B7" s="16" t="s">
        <v>185</v>
      </c>
      <c r="C7" s="6" t="s">
        <v>19</v>
      </c>
      <c r="D7" s="42">
        <v>0</v>
      </c>
    </row>
    <row r="8" spans="2:4" ht="33" customHeight="1">
      <c r="B8" s="17" t="s">
        <v>186</v>
      </c>
      <c r="C8" s="6" t="s">
        <v>19</v>
      </c>
      <c r="D8" s="42">
        <v>0</v>
      </c>
    </row>
    <row r="9" spans="2:4" ht="40.5" customHeight="1">
      <c r="B9" s="17" t="s">
        <v>187</v>
      </c>
      <c r="C9" s="6" t="s">
        <v>19</v>
      </c>
      <c r="D9" s="42">
        <v>0</v>
      </c>
    </row>
    <row r="10" spans="2:4" ht="33" customHeight="1">
      <c r="B10" s="17" t="s">
        <v>325</v>
      </c>
      <c r="C10" s="6" t="s">
        <v>19</v>
      </c>
      <c r="D10" s="42">
        <v>0</v>
      </c>
    </row>
    <row r="11" spans="2:4" ht="33" customHeight="1">
      <c r="B11" s="17" t="s">
        <v>188</v>
      </c>
      <c r="C11" s="6" t="s">
        <v>19</v>
      </c>
      <c r="D11" s="42">
        <v>0</v>
      </c>
    </row>
    <row r="12" spans="2:4" ht="33" customHeight="1">
      <c r="B12" s="18" t="s">
        <v>9</v>
      </c>
      <c r="C12" s="19" t="s">
        <v>19</v>
      </c>
      <c r="D12" s="36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SheetLayoutView="75" zoomScalePageLayoutView="0" workbookViewId="0" topLeftCell="A1">
      <selection activeCell="E8" sqref="E8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189</v>
      </c>
    </row>
    <row r="5" ht="26.25" customHeight="1"/>
    <row r="6" spans="3:5" ht="39" customHeight="1">
      <c r="C6" s="107" t="s">
        <v>9</v>
      </c>
      <c r="D6" s="108"/>
      <c r="E6" s="4"/>
    </row>
    <row r="7" spans="2:4" ht="33" customHeight="1">
      <c r="B7" s="16" t="s">
        <v>326</v>
      </c>
      <c r="C7" s="6" t="s">
        <v>19</v>
      </c>
      <c r="D7" s="42">
        <v>0</v>
      </c>
    </row>
    <row r="8" spans="2:4" ht="33" customHeight="1">
      <c r="B8" s="35" t="s">
        <v>190</v>
      </c>
      <c r="C8" s="19" t="s">
        <v>19</v>
      </c>
      <c r="D8" s="42">
        <v>0</v>
      </c>
    </row>
    <row r="9" spans="2:4" s="31" customFormat="1" ht="40.5" customHeight="1">
      <c r="B9" s="37"/>
      <c r="C9" s="25"/>
      <c r="D9" s="34"/>
    </row>
    <row r="10" spans="2:4" s="31" customFormat="1" ht="33" customHeight="1">
      <c r="B10" s="37"/>
      <c r="C10" s="25"/>
      <c r="D10" s="34"/>
    </row>
    <row r="11" spans="2:4" s="31" customFormat="1" ht="33" customHeight="1">
      <c r="B11" s="37"/>
      <c r="C11" s="25"/>
      <c r="D11" s="34"/>
    </row>
    <row r="12" spans="2:4" s="31" customFormat="1" ht="33" customHeight="1">
      <c r="B12" s="38"/>
      <c r="C12" s="25"/>
      <c r="D12" s="3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4"/>
  <sheetViews>
    <sheetView zoomScaleSheetLayoutView="75" zoomScalePageLayoutView="0" workbookViewId="0" topLeftCell="A1">
      <selection activeCell="E11" sqref="E11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191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192</v>
      </c>
      <c r="C7" s="6" t="s">
        <v>19</v>
      </c>
      <c r="D7" s="20">
        <v>0</v>
      </c>
    </row>
    <row r="8" spans="2:4" ht="33" customHeight="1">
      <c r="B8" s="17" t="s">
        <v>193</v>
      </c>
      <c r="C8" s="6" t="s">
        <v>19</v>
      </c>
      <c r="D8" s="20">
        <v>0</v>
      </c>
    </row>
    <row r="9" spans="2:4" ht="40.5" customHeight="1">
      <c r="B9" s="17" t="s">
        <v>194</v>
      </c>
      <c r="C9" s="6" t="s">
        <v>19</v>
      </c>
      <c r="D9" s="33">
        <v>0</v>
      </c>
    </row>
    <row r="10" spans="2:4" ht="33" customHeight="1">
      <c r="B10" s="35" t="s">
        <v>195</v>
      </c>
      <c r="C10" s="19" t="s">
        <v>19</v>
      </c>
      <c r="D10" s="20">
        <v>0</v>
      </c>
    </row>
    <row r="11" ht="15.75" customHeight="1"/>
    <row r="12" ht="15.75" customHeight="1"/>
    <row r="13" ht="15.75" customHeight="1">
      <c r="B13" s="1" t="s">
        <v>293</v>
      </c>
    </row>
    <row r="14" ht="15.75" customHeight="1">
      <c r="B14" s="1" t="s">
        <v>305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zoomScale="75" zoomScaleNormal="75" zoomScaleSheetLayoutView="75"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">
      <c r="B2" s="46" t="s">
        <v>289</v>
      </c>
      <c r="D2" s="2" t="s">
        <v>16</v>
      </c>
      <c r="E2" s="73">
        <v>2010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90" t="s">
        <v>9</v>
      </c>
      <c r="D6" s="91"/>
      <c r="E6" s="4"/>
    </row>
    <row r="7" spans="2:4" ht="15.75" customHeight="1">
      <c r="B7" s="80" t="s">
        <v>21</v>
      </c>
      <c r="C7" s="6" t="s">
        <v>17</v>
      </c>
      <c r="D7" s="5">
        <v>0</v>
      </c>
    </row>
    <row r="8" spans="2:4" ht="15.75" customHeight="1">
      <c r="B8" s="81"/>
      <c r="C8" s="8" t="s">
        <v>18</v>
      </c>
      <c r="D8" s="5">
        <v>0</v>
      </c>
    </row>
    <row r="9" spans="2:4" ht="15.75" customHeight="1">
      <c r="B9" s="82"/>
      <c r="C9" s="10" t="s">
        <v>19</v>
      </c>
      <c r="D9" s="12">
        <f>SUM(D7:D8)</f>
        <v>0</v>
      </c>
    </row>
    <row r="10" spans="2:4" ht="15.75" customHeight="1">
      <c r="B10" s="80" t="s">
        <v>22</v>
      </c>
      <c r="C10" s="6" t="s">
        <v>17</v>
      </c>
      <c r="D10" s="5">
        <v>2</v>
      </c>
    </row>
    <row r="11" spans="2:4" ht="15.75" customHeight="1">
      <c r="B11" s="81"/>
      <c r="C11" s="8" t="s">
        <v>18</v>
      </c>
      <c r="D11" s="5">
        <v>0</v>
      </c>
    </row>
    <row r="12" spans="2:4" ht="15.75" customHeight="1">
      <c r="B12" s="82"/>
      <c r="C12" s="10" t="s">
        <v>19</v>
      </c>
      <c r="D12" s="12">
        <f>SUM(D10:D11)</f>
        <v>2</v>
      </c>
    </row>
    <row r="13" spans="2:4" ht="15.75" customHeight="1">
      <c r="B13" s="88" t="s">
        <v>9</v>
      </c>
      <c r="C13" s="8" t="s">
        <v>17</v>
      </c>
      <c r="D13" s="9">
        <f>D7+D10</f>
        <v>2</v>
      </c>
    </row>
    <row r="14" spans="2:4" ht="15.75" customHeight="1">
      <c r="B14" s="86"/>
      <c r="C14" s="8" t="s">
        <v>18</v>
      </c>
      <c r="D14" s="9">
        <f>D8+D11</f>
        <v>0</v>
      </c>
    </row>
    <row r="15" spans="2:4" ht="15.75" customHeight="1">
      <c r="B15" s="87"/>
      <c r="C15" s="10" t="s">
        <v>19</v>
      </c>
      <c r="D15" s="12">
        <f>SUM(D13:D14)</f>
        <v>2</v>
      </c>
    </row>
    <row r="16" ht="15.75" customHeight="1"/>
    <row r="17" ht="15.75" customHeight="1">
      <c r="B17" s="1" t="s">
        <v>323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4"/>
  <sheetViews>
    <sheetView zoomScaleSheetLayoutView="75" zoomScalePageLayoutView="0" workbookViewId="0" topLeftCell="A1">
      <selection activeCell="J9" sqref="J9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196</v>
      </c>
    </row>
    <row r="5" ht="26.25" customHeight="1"/>
    <row r="6" spans="3:10" ht="39" customHeight="1">
      <c r="C6" s="90" t="s">
        <v>199</v>
      </c>
      <c r="D6" s="91"/>
      <c r="E6" s="90" t="s">
        <v>200</v>
      </c>
      <c r="F6" s="91"/>
      <c r="G6" s="90" t="s">
        <v>201</v>
      </c>
      <c r="H6" s="91"/>
      <c r="I6" s="90" t="s">
        <v>202</v>
      </c>
      <c r="J6" s="91"/>
    </row>
    <row r="7" spans="2:10" ht="27.75" customHeight="1">
      <c r="B7" s="16" t="s">
        <v>197</v>
      </c>
      <c r="C7" s="6" t="s">
        <v>19</v>
      </c>
      <c r="D7" s="42">
        <v>0</v>
      </c>
      <c r="E7" s="6" t="s">
        <v>19</v>
      </c>
      <c r="F7" s="42">
        <v>0</v>
      </c>
      <c r="G7" s="6" t="s">
        <v>19</v>
      </c>
      <c r="H7" s="42">
        <v>0</v>
      </c>
      <c r="I7" s="6" t="s">
        <v>19</v>
      </c>
      <c r="J7" s="42">
        <v>0</v>
      </c>
    </row>
    <row r="8" spans="2:10" ht="27.75" customHeight="1">
      <c r="B8" s="17" t="s">
        <v>198</v>
      </c>
      <c r="C8" s="6" t="s">
        <v>19</v>
      </c>
      <c r="D8" s="43">
        <v>11</v>
      </c>
      <c r="E8" s="6" t="s">
        <v>19</v>
      </c>
      <c r="F8" s="43">
        <v>1</v>
      </c>
      <c r="G8" s="6" t="s">
        <v>19</v>
      </c>
      <c r="H8" s="43">
        <v>0</v>
      </c>
      <c r="I8" s="6" t="s">
        <v>19</v>
      </c>
      <c r="J8" s="43">
        <v>1</v>
      </c>
    </row>
    <row r="9" spans="2:10" ht="27.75" customHeight="1">
      <c r="B9" s="39" t="s">
        <v>9</v>
      </c>
      <c r="C9" s="19" t="s">
        <v>19</v>
      </c>
      <c r="D9" s="36">
        <f>SUM(D7:D8)</f>
        <v>11</v>
      </c>
      <c r="E9" s="19" t="s">
        <v>19</v>
      </c>
      <c r="F9" s="36">
        <f>SUM(F7:F8)</f>
        <v>1</v>
      </c>
      <c r="G9" s="19" t="s">
        <v>19</v>
      </c>
      <c r="H9" s="36">
        <f>SUM(H7:H8)</f>
        <v>0</v>
      </c>
      <c r="I9" s="19" t="s">
        <v>19</v>
      </c>
      <c r="J9" s="36">
        <f>SUM(J7:J8)</f>
        <v>1</v>
      </c>
    </row>
    <row r="10" ht="15.75" customHeight="1"/>
    <row r="11" ht="15.75" customHeight="1">
      <c r="B11" s="1" t="s">
        <v>293</v>
      </c>
    </row>
    <row r="12" ht="15.75" customHeight="1">
      <c r="B12" s="1" t="s">
        <v>327</v>
      </c>
    </row>
    <row r="13" ht="15.75" customHeight="1">
      <c r="B13" s="1" t="s">
        <v>328</v>
      </c>
    </row>
    <row r="14" ht="15.75" customHeight="1">
      <c r="B14" s="1" t="s">
        <v>329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="75" zoomScaleNormal="75" zoomScaleSheetLayoutView="75" zoomScalePageLayoutView="0" workbookViewId="0" topLeftCell="A1">
      <selection activeCell="T9" sqref="T9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">
      <c r="A2" s="46" t="s">
        <v>289</v>
      </c>
      <c r="D2" s="2" t="s">
        <v>332</v>
      </c>
      <c r="E2" s="2"/>
      <c r="F2" s="2"/>
    </row>
    <row r="4" spans="2:22" ht="15">
      <c r="B4" s="77" t="s">
        <v>203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8.25" customHeight="1">
      <c r="C6" s="124" t="s">
        <v>0</v>
      </c>
      <c r="D6" s="121"/>
      <c r="E6" s="120" t="s">
        <v>1</v>
      </c>
      <c r="F6" s="121"/>
      <c r="G6" s="120" t="s">
        <v>2</v>
      </c>
      <c r="H6" s="121"/>
      <c r="I6" s="120" t="s">
        <v>3</v>
      </c>
      <c r="J6" s="121"/>
      <c r="K6" s="120" t="s">
        <v>4</v>
      </c>
      <c r="L6" s="121"/>
      <c r="M6" s="120" t="s">
        <v>5</v>
      </c>
      <c r="N6" s="121"/>
      <c r="O6" s="120" t="s">
        <v>6</v>
      </c>
      <c r="P6" s="121"/>
      <c r="Q6" s="120" t="s">
        <v>7</v>
      </c>
      <c r="R6" s="121"/>
      <c r="S6" s="120" t="s">
        <v>8</v>
      </c>
      <c r="T6" s="121"/>
      <c r="U6" s="122" t="s">
        <v>9</v>
      </c>
      <c r="V6" s="123"/>
      <c r="W6" s="4"/>
    </row>
    <row r="7" spans="2:22" ht="25.5" customHeight="1">
      <c r="B7" s="40" t="s">
        <v>197</v>
      </c>
      <c r="C7" s="6" t="s">
        <v>19</v>
      </c>
      <c r="D7" s="42"/>
      <c r="E7" s="6" t="s">
        <v>19</v>
      </c>
      <c r="F7" s="42">
        <v>0</v>
      </c>
      <c r="G7" s="6" t="s">
        <v>19</v>
      </c>
      <c r="H7" s="42">
        <v>0</v>
      </c>
      <c r="I7" s="6" t="s">
        <v>19</v>
      </c>
      <c r="J7" s="42">
        <v>0</v>
      </c>
      <c r="K7" s="6" t="s">
        <v>19</v>
      </c>
      <c r="L7" s="42">
        <v>0</v>
      </c>
      <c r="M7" s="6" t="s">
        <v>19</v>
      </c>
      <c r="N7" s="42">
        <v>0</v>
      </c>
      <c r="O7" s="6" t="s">
        <v>19</v>
      </c>
      <c r="P7" s="42">
        <v>0</v>
      </c>
      <c r="Q7" s="6" t="s">
        <v>19</v>
      </c>
      <c r="R7" s="42">
        <v>0</v>
      </c>
      <c r="S7" s="6" t="s">
        <v>19</v>
      </c>
      <c r="T7" s="42">
        <v>0</v>
      </c>
      <c r="U7" s="6" t="s">
        <v>19</v>
      </c>
      <c r="V7" s="42">
        <f>SUM(D7+F7+H7+J7+L7+N7+P7+R7+T7)</f>
        <v>0</v>
      </c>
    </row>
    <row r="8" spans="2:22" ht="25.5" customHeight="1">
      <c r="B8" s="32" t="s">
        <v>198</v>
      </c>
      <c r="C8" s="19" t="s">
        <v>19</v>
      </c>
      <c r="D8" s="42">
        <v>2</v>
      </c>
      <c r="E8" s="19" t="s">
        <v>19</v>
      </c>
      <c r="F8" s="42">
        <v>11</v>
      </c>
      <c r="G8" s="19" t="s">
        <v>19</v>
      </c>
      <c r="H8" s="42">
        <v>12</v>
      </c>
      <c r="I8" s="19" t="s">
        <v>19</v>
      </c>
      <c r="J8" s="42">
        <v>20</v>
      </c>
      <c r="K8" s="19" t="s">
        <v>19</v>
      </c>
      <c r="L8" s="42">
        <v>0</v>
      </c>
      <c r="M8" s="19" t="s">
        <v>19</v>
      </c>
      <c r="N8" s="42">
        <v>0</v>
      </c>
      <c r="O8" s="19" t="s">
        <v>19</v>
      </c>
      <c r="P8" s="42">
        <v>2</v>
      </c>
      <c r="Q8" s="19" t="s">
        <v>19</v>
      </c>
      <c r="R8" s="42">
        <v>0</v>
      </c>
      <c r="S8" s="19" t="s">
        <v>19</v>
      </c>
      <c r="T8" s="42">
        <v>4</v>
      </c>
      <c r="U8" s="19" t="s">
        <v>19</v>
      </c>
      <c r="V8" s="42">
        <f>SUM(D8+F8+H8+J8+L8+N8+P8+R8+T8)</f>
        <v>51</v>
      </c>
    </row>
    <row r="9" spans="2:22" ht="25.5" customHeight="1">
      <c r="B9" s="35" t="s">
        <v>9</v>
      </c>
      <c r="C9" s="19" t="s">
        <v>19</v>
      </c>
      <c r="D9" s="41">
        <f>SUM(D7:D8)</f>
        <v>2</v>
      </c>
      <c r="E9" s="19" t="s">
        <v>19</v>
      </c>
      <c r="F9" s="41">
        <f>SUM(F7:F8)</f>
        <v>11</v>
      </c>
      <c r="G9" s="19" t="s">
        <v>19</v>
      </c>
      <c r="H9" s="41">
        <f>SUM(H7:H8)</f>
        <v>12</v>
      </c>
      <c r="I9" s="19" t="s">
        <v>19</v>
      </c>
      <c r="J9" s="41">
        <f>SUM(J7:J8)</f>
        <v>20</v>
      </c>
      <c r="K9" s="19" t="s">
        <v>19</v>
      </c>
      <c r="L9" s="41">
        <f>SUM(L7:L8)</f>
        <v>0</v>
      </c>
      <c r="M9" s="19" t="s">
        <v>19</v>
      </c>
      <c r="N9" s="41">
        <f>SUM(N7:N8)</f>
        <v>0</v>
      </c>
      <c r="O9" s="19" t="s">
        <v>19</v>
      </c>
      <c r="P9" s="41">
        <f>SUM(P7:P8)</f>
        <v>2</v>
      </c>
      <c r="Q9" s="19" t="s">
        <v>19</v>
      </c>
      <c r="R9" s="41">
        <f>SUM(R7:R8)</f>
        <v>0</v>
      </c>
      <c r="S9" s="19" t="s">
        <v>19</v>
      </c>
      <c r="T9" s="41">
        <f>SUM(T7:T8)</f>
        <v>4</v>
      </c>
      <c r="U9" s="19" t="s">
        <v>19</v>
      </c>
      <c r="V9" s="41">
        <f>SUM(V7:V8)</f>
        <v>51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="85" zoomScaleNormal="85" zoomScaleSheetLayoutView="75" zoomScalePageLayoutView="0" workbookViewId="0" topLeftCell="B1">
      <selection activeCell="U8" sqref="U8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">
      <c r="A2" s="46" t="s">
        <v>289</v>
      </c>
      <c r="D2" s="2" t="s">
        <v>16</v>
      </c>
      <c r="E2" s="2">
        <v>2010</v>
      </c>
      <c r="F2" s="2"/>
    </row>
    <row r="4" spans="2:22" ht="15">
      <c r="B4" s="77" t="s">
        <v>204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8.25" customHeight="1">
      <c r="C6" s="124" t="s">
        <v>0</v>
      </c>
      <c r="D6" s="121"/>
      <c r="E6" s="120" t="s">
        <v>1</v>
      </c>
      <c r="F6" s="121"/>
      <c r="G6" s="120" t="s">
        <v>2</v>
      </c>
      <c r="H6" s="121"/>
      <c r="I6" s="120" t="s">
        <v>3</v>
      </c>
      <c r="J6" s="121"/>
      <c r="K6" s="120" t="s">
        <v>4</v>
      </c>
      <c r="L6" s="121"/>
      <c r="M6" s="120" t="s">
        <v>5</v>
      </c>
      <c r="N6" s="121"/>
      <c r="O6" s="120" t="s">
        <v>6</v>
      </c>
      <c r="P6" s="121"/>
      <c r="Q6" s="120" t="s">
        <v>7</v>
      </c>
      <c r="R6" s="121"/>
      <c r="S6" s="120" t="s">
        <v>8</v>
      </c>
      <c r="T6" s="121"/>
      <c r="U6" s="122" t="s">
        <v>9</v>
      </c>
      <c r="V6" s="123"/>
      <c r="W6" s="4"/>
    </row>
    <row r="7" spans="2:22" ht="25.5" customHeight="1">
      <c r="B7" s="40" t="s">
        <v>197</v>
      </c>
      <c r="C7" s="6" t="s">
        <v>19</v>
      </c>
      <c r="D7" s="42">
        <v>0</v>
      </c>
      <c r="E7" s="6" t="s">
        <v>19</v>
      </c>
      <c r="F7" s="42">
        <v>0</v>
      </c>
      <c r="G7" s="6" t="s">
        <v>19</v>
      </c>
      <c r="H7" s="42">
        <v>0</v>
      </c>
      <c r="I7" s="6" t="s">
        <v>19</v>
      </c>
      <c r="J7" s="42">
        <v>0</v>
      </c>
      <c r="K7" s="6" t="s">
        <v>19</v>
      </c>
      <c r="L7" s="42">
        <v>0</v>
      </c>
      <c r="M7" s="6" t="s">
        <v>19</v>
      </c>
      <c r="N7" s="42">
        <v>0</v>
      </c>
      <c r="O7" s="6" t="s">
        <v>19</v>
      </c>
      <c r="P7" s="42">
        <v>0</v>
      </c>
      <c r="Q7" s="6" t="s">
        <v>19</v>
      </c>
      <c r="R7" s="42">
        <v>0</v>
      </c>
      <c r="S7" s="6" t="s">
        <v>19</v>
      </c>
      <c r="T7" s="42">
        <v>0</v>
      </c>
      <c r="U7" s="6" t="s">
        <v>19</v>
      </c>
      <c r="V7" s="42">
        <f>SUM(D7+F7+H7+J7+L7+N7+P7+R7+T7)</f>
        <v>0</v>
      </c>
    </row>
    <row r="8" spans="2:22" ht="25.5" customHeight="1">
      <c r="B8" s="32" t="s">
        <v>198</v>
      </c>
      <c r="C8" s="19" t="s">
        <v>19</v>
      </c>
      <c r="D8" s="42">
        <v>14</v>
      </c>
      <c r="E8" s="19" t="s">
        <v>19</v>
      </c>
      <c r="F8" s="42">
        <v>122</v>
      </c>
      <c r="G8" s="19" t="s">
        <v>19</v>
      </c>
      <c r="H8" s="42">
        <v>356</v>
      </c>
      <c r="I8" s="19" t="s">
        <v>19</v>
      </c>
      <c r="J8" s="42">
        <v>426</v>
      </c>
      <c r="K8" s="19" t="s">
        <v>19</v>
      </c>
      <c r="L8" s="42">
        <v>0</v>
      </c>
      <c r="M8" s="19" t="s">
        <v>19</v>
      </c>
      <c r="N8" s="42">
        <v>0</v>
      </c>
      <c r="O8" s="19" t="s">
        <v>19</v>
      </c>
      <c r="P8" s="42">
        <v>42</v>
      </c>
      <c r="Q8" s="19" t="s">
        <v>19</v>
      </c>
      <c r="R8" s="42">
        <v>0</v>
      </c>
      <c r="S8" s="19" t="s">
        <v>19</v>
      </c>
      <c r="T8" s="42">
        <v>28</v>
      </c>
      <c r="U8" s="19" t="s">
        <v>19</v>
      </c>
      <c r="V8" s="42">
        <f>SUM(D8+F8+H8+J8+L8+N8+P8+R8+T8)</f>
        <v>988</v>
      </c>
    </row>
    <row r="9" spans="2:22" ht="25.5" customHeight="1">
      <c r="B9" s="35" t="s">
        <v>9</v>
      </c>
      <c r="C9" s="19" t="s">
        <v>19</v>
      </c>
      <c r="D9" s="41">
        <f>SUM(D7:D8)</f>
        <v>14</v>
      </c>
      <c r="E9" s="19" t="s">
        <v>19</v>
      </c>
      <c r="F9" s="41">
        <f>SUM(F7:F8)</f>
        <v>122</v>
      </c>
      <c r="G9" s="19" t="s">
        <v>19</v>
      </c>
      <c r="H9" s="41">
        <f>SUM(H7:H8)</f>
        <v>356</v>
      </c>
      <c r="I9" s="19" t="s">
        <v>19</v>
      </c>
      <c r="J9" s="41">
        <f>SUM(J7:J8)</f>
        <v>426</v>
      </c>
      <c r="K9" s="19" t="s">
        <v>19</v>
      </c>
      <c r="L9" s="41">
        <f>SUM(L7:L8)</f>
        <v>0</v>
      </c>
      <c r="M9" s="19" t="s">
        <v>19</v>
      </c>
      <c r="N9" s="41">
        <f>SUM(N7:N8)</f>
        <v>0</v>
      </c>
      <c r="O9" s="19" t="s">
        <v>19</v>
      </c>
      <c r="P9" s="41">
        <f>SUM(P7:P8)</f>
        <v>42</v>
      </c>
      <c r="Q9" s="19" t="s">
        <v>19</v>
      </c>
      <c r="R9" s="41">
        <f>SUM(R7:R8)</f>
        <v>0</v>
      </c>
      <c r="S9" s="19" t="s">
        <v>19</v>
      </c>
      <c r="T9" s="41">
        <f>SUM(T7:T8)</f>
        <v>28</v>
      </c>
      <c r="U9" s="19" t="s">
        <v>19</v>
      </c>
      <c r="V9" s="41">
        <f>SUM(V7:V8)</f>
        <v>988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SheetLayoutView="75" zoomScalePageLayoutView="0" workbookViewId="0" topLeftCell="A1">
      <selection activeCell="B2" sqref="B2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205</v>
      </c>
    </row>
    <row r="5" ht="26.25" customHeight="1"/>
    <row r="6" spans="3:4" ht="39" customHeight="1">
      <c r="C6" s="90" t="s">
        <v>141</v>
      </c>
      <c r="D6" s="91"/>
    </row>
    <row r="7" spans="2:4" ht="27.75" customHeight="1">
      <c r="B7" s="16" t="s">
        <v>206</v>
      </c>
      <c r="C7" s="6" t="s">
        <v>19</v>
      </c>
      <c r="D7" s="20">
        <v>0</v>
      </c>
    </row>
    <row r="8" spans="2:4" ht="27.75" customHeight="1">
      <c r="B8" s="17" t="s">
        <v>207</v>
      </c>
      <c r="C8" s="6" t="s">
        <v>19</v>
      </c>
      <c r="D8" s="33">
        <v>6629.64</v>
      </c>
    </row>
    <row r="9" spans="2:4" ht="27.75" customHeight="1">
      <c r="B9" s="39" t="s">
        <v>9</v>
      </c>
      <c r="C9" s="19" t="s">
        <v>19</v>
      </c>
      <c r="D9" s="21">
        <f>SUM(D7:D8)</f>
        <v>6629.64</v>
      </c>
    </row>
    <row r="10" ht="15.75" customHeight="1"/>
    <row r="11" ht="15.75" customHeight="1">
      <c r="B11" s="1" t="s">
        <v>293</v>
      </c>
    </row>
    <row r="12" ht="15.75" customHeight="1">
      <c r="B12" s="1" t="s">
        <v>306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SheetLayoutView="75" zoomScalePageLayoutView="0" workbookViewId="0" topLeftCell="A1">
      <selection activeCell="D8" sqref="D8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208</v>
      </c>
    </row>
    <row r="5" ht="26.25" customHeight="1"/>
    <row r="6" spans="3:4" ht="39" customHeight="1">
      <c r="C6" s="90" t="s">
        <v>9</v>
      </c>
      <c r="D6" s="91"/>
    </row>
    <row r="7" spans="2:4" ht="36" customHeight="1">
      <c r="B7" s="16" t="s">
        <v>209</v>
      </c>
      <c r="C7" s="6" t="s">
        <v>19</v>
      </c>
      <c r="D7" s="42">
        <v>222</v>
      </c>
    </row>
    <row r="8" spans="2:4" ht="36" customHeight="1">
      <c r="B8" s="17" t="s">
        <v>210</v>
      </c>
      <c r="C8" s="6" t="s">
        <v>19</v>
      </c>
      <c r="D8" s="42">
        <v>6</v>
      </c>
    </row>
    <row r="9" spans="2:4" ht="36" customHeight="1">
      <c r="B9" s="35" t="s">
        <v>211</v>
      </c>
      <c r="C9" s="19" t="s">
        <v>19</v>
      </c>
      <c r="D9" s="42">
        <v>86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SheetLayoutView="75" zoomScalePageLayoutView="0" workbookViewId="0" topLeftCell="A4">
      <selection activeCell="D8" sqref="D8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2" ht="15">
      <c r="A2" s="46" t="s">
        <v>289</v>
      </c>
      <c r="B2" s="2" t="s">
        <v>332</v>
      </c>
    </row>
    <row r="4" ht="15">
      <c r="B4" s="13" t="s">
        <v>221</v>
      </c>
    </row>
    <row r="5" ht="26.25" customHeight="1"/>
    <row r="6" spans="3:4" ht="39" customHeight="1">
      <c r="C6" s="90" t="s">
        <v>9</v>
      </c>
      <c r="D6" s="91"/>
    </row>
    <row r="7" spans="2:4" ht="36" customHeight="1">
      <c r="B7" s="16" t="s">
        <v>212</v>
      </c>
      <c r="C7" s="6" t="s">
        <v>19</v>
      </c>
      <c r="D7" s="42">
        <v>0</v>
      </c>
    </row>
    <row r="8" spans="2:4" ht="36" customHeight="1">
      <c r="B8" s="16" t="s">
        <v>213</v>
      </c>
      <c r="C8" s="6" t="s">
        <v>19</v>
      </c>
      <c r="D8" s="42">
        <v>0</v>
      </c>
    </row>
    <row r="9" spans="2:4" ht="36" customHeight="1">
      <c r="B9" s="16" t="s">
        <v>214</v>
      </c>
      <c r="C9" s="6" t="s">
        <v>19</v>
      </c>
      <c r="D9" s="42">
        <v>0</v>
      </c>
    </row>
    <row r="10" spans="2:4" ht="36" customHeight="1">
      <c r="B10" s="16" t="s">
        <v>215</v>
      </c>
      <c r="C10" s="6" t="s">
        <v>19</v>
      </c>
      <c r="D10" s="42">
        <v>0</v>
      </c>
    </row>
    <row r="11" spans="2:4" ht="36" customHeight="1">
      <c r="B11" s="16" t="s">
        <v>216</v>
      </c>
      <c r="C11" s="6" t="s">
        <v>19</v>
      </c>
      <c r="D11" s="42">
        <v>0</v>
      </c>
    </row>
    <row r="12" spans="2:4" ht="36" customHeight="1">
      <c r="B12" s="16" t="s">
        <v>217</v>
      </c>
      <c r="C12" s="6" t="s">
        <v>19</v>
      </c>
      <c r="D12" s="42">
        <v>0</v>
      </c>
    </row>
    <row r="13" spans="2:4" ht="36" customHeight="1">
      <c r="B13" s="16" t="s">
        <v>218</v>
      </c>
      <c r="C13" s="6" t="s">
        <v>19</v>
      </c>
      <c r="D13" s="42">
        <v>0</v>
      </c>
    </row>
    <row r="14" spans="2:4" ht="36" customHeight="1">
      <c r="B14" s="17" t="s">
        <v>219</v>
      </c>
      <c r="C14" s="6" t="s">
        <v>19</v>
      </c>
      <c r="D14" s="42">
        <v>0</v>
      </c>
    </row>
    <row r="15" spans="2:4" ht="36" customHeight="1">
      <c r="B15" s="35" t="s">
        <v>220</v>
      </c>
      <c r="C15" s="19" t="s">
        <v>19</v>
      </c>
      <c r="D15" s="42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5"/>
  <sheetViews>
    <sheetView zoomScale="75" zoomScaleNormal="75" zoomScaleSheetLayoutView="100" zoomScalePageLayoutView="0" workbookViewId="0" topLeftCell="A11">
      <selection activeCell="N37" sqref="N37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77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80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1</v>
      </c>
      <c r="K10" s="6" t="s">
        <v>17</v>
      </c>
      <c r="L10" s="5">
        <v>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2</v>
      </c>
    </row>
    <row r="11" spans="2:22" ht="15.75" customHeight="1">
      <c r="B11" s="81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82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1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2</v>
      </c>
    </row>
    <row r="13" spans="2:22" ht="15.75" customHeight="1">
      <c r="B13" s="80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1</v>
      </c>
      <c r="I13" s="6" t="s">
        <v>17</v>
      </c>
      <c r="J13" s="5">
        <v>1</v>
      </c>
      <c r="K13" s="6" t="s">
        <v>17</v>
      </c>
      <c r="L13" s="5">
        <v>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5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2</v>
      </c>
      <c r="K14" s="8" t="s">
        <v>18</v>
      </c>
      <c r="L14" s="5">
        <v>5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1</v>
      </c>
      <c r="U14" s="8" t="s">
        <v>18</v>
      </c>
      <c r="V14" s="9">
        <f>D14+F14+H14+J14+L14+N14+P14+R14+T14</f>
        <v>8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2">
        <f>SUM(J13:J14)</f>
        <v>3</v>
      </c>
      <c r="K15" s="10" t="s">
        <v>19</v>
      </c>
      <c r="L15" s="12">
        <f>SUM(L13:L14)</f>
        <v>8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13</v>
      </c>
    </row>
    <row r="16" spans="2:22" ht="15.75" customHeight="1">
      <c r="B16" s="80" t="s">
        <v>27</v>
      </c>
      <c r="C16" s="6" t="s">
        <v>17</v>
      </c>
      <c r="D16" s="5">
        <v>0</v>
      </c>
      <c r="E16" s="6" t="s">
        <v>17</v>
      </c>
      <c r="F16" s="5">
        <v>1</v>
      </c>
      <c r="G16" s="6" t="s">
        <v>17</v>
      </c>
      <c r="H16" s="5">
        <v>5</v>
      </c>
      <c r="I16" s="6" t="s">
        <v>17</v>
      </c>
      <c r="J16" s="5">
        <v>6</v>
      </c>
      <c r="K16" s="6" t="s">
        <v>17</v>
      </c>
      <c r="L16" s="5">
        <v>5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19</v>
      </c>
    </row>
    <row r="17" spans="2:22" ht="15.75" customHeight="1">
      <c r="B17" s="8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4</v>
      </c>
      <c r="I17" s="8" t="s">
        <v>18</v>
      </c>
      <c r="J17" s="5">
        <v>6</v>
      </c>
      <c r="K17" s="8" t="s">
        <v>18</v>
      </c>
      <c r="L17" s="5">
        <v>8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3</v>
      </c>
      <c r="U17" s="8" t="s">
        <v>18</v>
      </c>
      <c r="V17" s="9">
        <f>D17+F17+H17+J17+L17+N17+P17+R17+T17</f>
        <v>21</v>
      </c>
    </row>
    <row r="18" spans="2:22" ht="15.75" customHeight="1">
      <c r="B18" s="82"/>
      <c r="C18" s="10" t="s">
        <v>19</v>
      </c>
      <c r="D18" s="12">
        <f>SUM(D16:D17)</f>
        <v>0</v>
      </c>
      <c r="E18" s="10" t="s">
        <v>19</v>
      </c>
      <c r="F18" s="12">
        <f>SUM(F16:F17)</f>
        <v>1</v>
      </c>
      <c r="G18" s="10" t="s">
        <v>19</v>
      </c>
      <c r="H18" s="12">
        <f>SUM(H16:H17)</f>
        <v>9</v>
      </c>
      <c r="I18" s="10" t="s">
        <v>19</v>
      </c>
      <c r="J18" s="12">
        <f>SUM(J16:J17)</f>
        <v>12</v>
      </c>
      <c r="K18" s="10" t="s">
        <v>19</v>
      </c>
      <c r="L18" s="12">
        <f>SUM(L16:L17)</f>
        <v>13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4</v>
      </c>
      <c r="U18" s="10" t="s">
        <v>19</v>
      </c>
      <c r="V18" s="12">
        <f>SUM(V16:V17)</f>
        <v>40</v>
      </c>
    </row>
    <row r="19" spans="2:22" ht="15.75" customHeight="1">
      <c r="B19" s="80" t="s">
        <v>28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5</v>
      </c>
      <c r="I19" s="6" t="s">
        <v>17</v>
      </c>
      <c r="J19" s="5">
        <v>0</v>
      </c>
      <c r="K19" s="6" t="s">
        <v>17</v>
      </c>
      <c r="L19" s="5">
        <v>13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18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1</v>
      </c>
      <c r="G20" s="8" t="s">
        <v>18</v>
      </c>
      <c r="H20" s="5">
        <v>3</v>
      </c>
      <c r="I20" s="8" t="s">
        <v>18</v>
      </c>
      <c r="J20" s="5">
        <v>5</v>
      </c>
      <c r="K20" s="8" t="s">
        <v>18</v>
      </c>
      <c r="L20" s="5">
        <v>3</v>
      </c>
      <c r="M20" s="8" t="s">
        <v>18</v>
      </c>
      <c r="N20" s="5">
        <v>0</v>
      </c>
      <c r="O20" s="8" t="s">
        <v>18</v>
      </c>
      <c r="P20" s="5">
        <v>1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13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8</v>
      </c>
      <c r="I21" s="10" t="s">
        <v>19</v>
      </c>
      <c r="J21" s="12">
        <f>SUM(J19:J20)</f>
        <v>5</v>
      </c>
      <c r="K21" s="10" t="s">
        <v>19</v>
      </c>
      <c r="L21" s="12">
        <f>SUM(L19:L20)</f>
        <v>16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31</v>
      </c>
    </row>
    <row r="22" spans="2:22" ht="15.75" customHeight="1">
      <c r="B22" s="80" t="s">
        <v>29</v>
      </c>
      <c r="C22" s="6" t="s">
        <v>17</v>
      </c>
      <c r="D22" s="5">
        <v>1</v>
      </c>
      <c r="E22" s="6" t="s">
        <v>17</v>
      </c>
      <c r="F22" s="5">
        <v>3</v>
      </c>
      <c r="G22" s="6" t="s">
        <v>17</v>
      </c>
      <c r="H22" s="5">
        <v>3</v>
      </c>
      <c r="I22" s="6" t="s">
        <v>17</v>
      </c>
      <c r="J22" s="5">
        <v>9</v>
      </c>
      <c r="K22" s="6" t="s">
        <v>17</v>
      </c>
      <c r="L22" s="5">
        <v>23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4</v>
      </c>
      <c r="U22" s="6" t="s">
        <v>17</v>
      </c>
      <c r="V22" s="7">
        <f>D22+F22+H22+J22+L22+N22+P22+R22+T22</f>
        <v>43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2</v>
      </c>
      <c r="G23" s="8" t="s">
        <v>18</v>
      </c>
      <c r="H23" s="5">
        <v>3</v>
      </c>
      <c r="I23" s="8" t="s">
        <v>18</v>
      </c>
      <c r="J23" s="5">
        <v>6</v>
      </c>
      <c r="K23" s="8" t="s">
        <v>18</v>
      </c>
      <c r="L23" s="5">
        <v>4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15</v>
      </c>
    </row>
    <row r="24" spans="2:22" ht="15.75" customHeight="1">
      <c r="B24" s="82"/>
      <c r="C24" s="10" t="s">
        <v>19</v>
      </c>
      <c r="D24" s="12">
        <f>SUM(D22:D23)</f>
        <v>1</v>
      </c>
      <c r="E24" s="10" t="s">
        <v>19</v>
      </c>
      <c r="F24" s="12">
        <f>SUM(F22:F23)</f>
        <v>5</v>
      </c>
      <c r="G24" s="10" t="s">
        <v>19</v>
      </c>
      <c r="H24" s="12">
        <f>SUM(H22:H23)</f>
        <v>6</v>
      </c>
      <c r="I24" s="10" t="s">
        <v>19</v>
      </c>
      <c r="J24" s="12">
        <f>SUM(J22:J23)</f>
        <v>15</v>
      </c>
      <c r="K24" s="10" t="s">
        <v>19</v>
      </c>
      <c r="L24" s="12">
        <f>SUM(L22:L23)</f>
        <v>27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4</v>
      </c>
      <c r="U24" s="10" t="s">
        <v>19</v>
      </c>
      <c r="V24" s="12">
        <f>SUM(V22:V23)</f>
        <v>58</v>
      </c>
    </row>
    <row r="25" spans="2:22" ht="15.75" customHeight="1">
      <c r="B25" s="80" t="s">
        <v>331</v>
      </c>
      <c r="C25" s="6" t="s">
        <v>17</v>
      </c>
      <c r="D25" s="5">
        <v>1</v>
      </c>
      <c r="E25" s="6" t="s">
        <v>17</v>
      </c>
      <c r="F25" s="5">
        <v>1</v>
      </c>
      <c r="G25" s="6" t="s">
        <v>17</v>
      </c>
      <c r="H25" s="5">
        <v>0</v>
      </c>
      <c r="I25" s="6" t="s">
        <v>17</v>
      </c>
      <c r="J25" s="5">
        <v>6</v>
      </c>
      <c r="K25" s="6" t="s">
        <v>17</v>
      </c>
      <c r="L25" s="5">
        <v>38</v>
      </c>
      <c r="M25" s="6" t="s">
        <v>17</v>
      </c>
      <c r="N25" s="5">
        <v>0</v>
      </c>
      <c r="O25" s="6" t="s">
        <v>17</v>
      </c>
      <c r="P25" s="5">
        <v>2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48</v>
      </c>
    </row>
    <row r="26" spans="2:22" ht="15.75" customHeight="1">
      <c r="B26" s="81"/>
      <c r="C26" s="8" t="s">
        <v>18</v>
      </c>
      <c r="D26" s="5">
        <v>1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6</v>
      </c>
      <c r="K26" s="8" t="s">
        <v>18</v>
      </c>
      <c r="L26" s="5">
        <v>6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15</v>
      </c>
    </row>
    <row r="27" spans="2:22" ht="15.75" customHeight="1">
      <c r="B27" s="82"/>
      <c r="C27" s="10" t="s">
        <v>19</v>
      </c>
      <c r="D27" s="12">
        <f>SUM(D25:D26)</f>
        <v>2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12</v>
      </c>
      <c r="K27" s="10" t="s">
        <v>19</v>
      </c>
      <c r="L27" s="12">
        <f>SUM(L25:L26)</f>
        <v>44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2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63</v>
      </c>
    </row>
    <row r="28" spans="2:22" ht="15.75" customHeight="1">
      <c r="B28" s="80" t="s">
        <v>30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2</v>
      </c>
      <c r="I28" s="6" t="s">
        <v>17</v>
      </c>
      <c r="J28" s="5">
        <v>11</v>
      </c>
      <c r="K28" s="6" t="s">
        <v>17</v>
      </c>
      <c r="L28" s="5">
        <v>34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50</v>
      </c>
    </row>
    <row r="29" spans="2:22" ht="15.75" customHeight="1">
      <c r="B29" s="81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13</v>
      </c>
      <c r="K29" s="8" t="s">
        <v>18</v>
      </c>
      <c r="L29" s="5">
        <v>7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20</v>
      </c>
    </row>
    <row r="30" spans="2:22" ht="15.75" customHeight="1">
      <c r="B30" s="82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2</v>
      </c>
      <c r="I30" s="10" t="s">
        <v>19</v>
      </c>
      <c r="J30" s="12">
        <f>SUM(J28:J29)</f>
        <v>24</v>
      </c>
      <c r="K30" s="10" t="s">
        <v>19</v>
      </c>
      <c r="L30" s="12">
        <f>SUM(L28:L29)</f>
        <v>41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70</v>
      </c>
    </row>
    <row r="31" spans="2:22" ht="15.75" customHeight="1">
      <c r="B31" s="80" t="s">
        <v>31</v>
      </c>
      <c r="C31" s="6" t="s">
        <v>17</v>
      </c>
      <c r="D31" s="5">
        <v>1</v>
      </c>
      <c r="E31" s="6" t="s">
        <v>17</v>
      </c>
      <c r="F31" s="5">
        <v>1</v>
      </c>
      <c r="G31" s="6" t="s">
        <v>17</v>
      </c>
      <c r="H31" s="5">
        <v>5</v>
      </c>
      <c r="I31" s="6" t="s">
        <v>17</v>
      </c>
      <c r="J31" s="5">
        <v>2</v>
      </c>
      <c r="K31" s="6" t="s">
        <v>17</v>
      </c>
      <c r="L31" s="5">
        <v>28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38</v>
      </c>
    </row>
    <row r="32" spans="2:22" ht="15.75" customHeight="1">
      <c r="B32" s="81"/>
      <c r="C32" s="8" t="s">
        <v>18</v>
      </c>
      <c r="D32" s="5">
        <v>0</v>
      </c>
      <c r="E32" s="8" t="s">
        <v>18</v>
      </c>
      <c r="F32" s="5">
        <v>1</v>
      </c>
      <c r="G32" s="8" t="s">
        <v>18</v>
      </c>
      <c r="H32" s="5">
        <v>1</v>
      </c>
      <c r="I32" s="8" t="s">
        <v>18</v>
      </c>
      <c r="J32" s="5">
        <v>3</v>
      </c>
      <c r="K32" s="8" t="s">
        <v>18</v>
      </c>
      <c r="L32" s="5">
        <v>8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13</v>
      </c>
    </row>
    <row r="33" spans="2:22" ht="15.75" customHeight="1">
      <c r="B33" s="82"/>
      <c r="C33" s="10" t="s">
        <v>19</v>
      </c>
      <c r="D33" s="12">
        <f>SUM(D31:D32)</f>
        <v>1</v>
      </c>
      <c r="E33" s="10" t="s">
        <v>19</v>
      </c>
      <c r="F33" s="12">
        <f>SUM(F31:F32)</f>
        <v>2</v>
      </c>
      <c r="G33" s="10" t="s">
        <v>19</v>
      </c>
      <c r="H33" s="12">
        <f>SUM(H31:H32)</f>
        <v>6</v>
      </c>
      <c r="I33" s="10" t="s">
        <v>19</v>
      </c>
      <c r="J33" s="12">
        <f>SUM(J31:J32)</f>
        <v>5</v>
      </c>
      <c r="K33" s="10" t="s">
        <v>19</v>
      </c>
      <c r="L33" s="12">
        <f>SUM(L31:L32)</f>
        <v>36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51</v>
      </c>
    </row>
    <row r="34" spans="2:22" ht="15.75" customHeight="1">
      <c r="B34" s="80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5">
        <v>21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22</v>
      </c>
    </row>
    <row r="35" spans="2:22" ht="15.75" customHeight="1">
      <c r="B35" s="8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4</v>
      </c>
      <c r="K35" s="8" t="s">
        <v>18</v>
      </c>
      <c r="L35" s="5">
        <v>9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13</v>
      </c>
    </row>
    <row r="36" spans="2:22" ht="15.75" customHeight="1">
      <c r="B36" s="8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1</v>
      </c>
      <c r="I36" s="10" t="s">
        <v>19</v>
      </c>
      <c r="J36" s="12">
        <f>SUM(J34:J35)</f>
        <v>4</v>
      </c>
      <c r="K36" s="10" t="s">
        <v>19</v>
      </c>
      <c r="L36" s="12">
        <f>SUM(L34:L35)</f>
        <v>30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35</v>
      </c>
    </row>
    <row r="37" spans="2:22" ht="15.75" customHeight="1">
      <c r="B37" s="85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6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6</v>
      </c>
    </row>
    <row r="38" spans="2:22" ht="15.75" customHeight="1">
      <c r="B38" s="8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1</v>
      </c>
    </row>
    <row r="39" spans="2:22" ht="15.75" customHeight="1">
      <c r="B39" s="8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7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7</v>
      </c>
    </row>
    <row r="40" spans="2:22" ht="15.75" customHeight="1">
      <c r="B40" s="85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1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1</v>
      </c>
    </row>
    <row r="41" spans="2:22" ht="15.75" customHeight="1">
      <c r="B41" s="86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8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1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1</v>
      </c>
    </row>
    <row r="43" spans="2:22" ht="15.75" customHeight="1">
      <c r="B43" s="88" t="s">
        <v>9</v>
      </c>
      <c r="C43" s="8" t="s">
        <v>17</v>
      </c>
      <c r="D43" s="9">
        <f>D7+D10+D13+D16+D19+D22+D25+D28+D31+D34+D37+D40</f>
        <v>3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22</v>
      </c>
      <c r="I43" s="8" t="s">
        <v>17</v>
      </c>
      <c r="J43" s="9">
        <f>J7+J10+J13+J16+J19+J22+J25+J28+J31+J34+J37+J40</f>
        <v>36</v>
      </c>
      <c r="K43" s="8" t="s">
        <v>17</v>
      </c>
      <c r="L43" s="9">
        <f>L7+L10+L13+L16+L19+L22+L25+L28+L31+L34+L37+L40</f>
        <v>173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8</v>
      </c>
      <c r="U43" s="8" t="s">
        <v>17</v>
      </c>
      <c r="V43" s="9">
        <f>V7+V10+V13+V16+V19+V22+V25+V28+V31+V34+V37+V40</f>
        <v>252</v>
      </c>
    </row>
    <row r="44" spans="2:22" ht="15.75" customHeight="1">
      <c r="B44" s="86"/>
      <c r="C44" s="8" t="s">
        <v>18</v>
      </c>
      <c r="D44" s="9">
        <f>D8+D11+D14+D17+D20+D23+D26+D29+D32+D35+D38+D41</f>
        <v>1</v>
      </c>
      <c r="E44" s="8" t="s">
        <v>18</v>
      </c>
      <c r="F44" s="9">
        <f>F8+F11+F14+F17+F20+F23+F26+F29+F32+F35+F38+F41</f>
        <v>4</v>
      </c>
      <c r="G44" s="8" t="s">
        <v>18</v>
      </c>
      <c r="H44" s="9">
        <f>H8+H11+H14+H17+H20+H23+H26+H29+H32+H35+H38+H41</f>
        <v>12</v>
      </c>
      <c r="I44" s="8" t="s">
        <v>18</v>
      </c>
      <c r="J44" s="9">
        <f>J8+J11+J14+J17+J20+J23+J26+J29+J32+J35+J38+J41</f>
        <v>45</v>
      </c>
      <c r="K44" s="8" t="s">
        <v>18</v>
      </c>
      <c r="L44" s="9">
        <f>L8+L11+L14+L17+L20+L23+L26+L29+L32+L35+L38+L41</f>
        <v>51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5</v>
      </c>
      <c r="U44" s="8" t="s">
        <v>18</v>
      </c>
      <c r="V44" s="9">
        <f>V8+V11+V14+V17+V20+V23+V26+V29+V32+V35+V38+V41</f>
        <v>119</v>
      </c>
    </row>
    <row r="45" spans="2:22" ht="15.75" customHeight="1">
      <c r="B45" s="87"/>
      <c r="C45" s="10" t="s">
        <v>19</v>
      </c>
      <c r="D45" s="12">
        <f>SUM(D43:D44)</f>
        <v>4</v>
      </c>
      <c r="E45" s="10" t="s">
        <v>19</v>
      </c>
      <c r="F45" s="12">
        <f>SUM(F43:F44)</f>
        <v>11</v>
      </c>
      <c r="G45" s="10" t="s">
        <v>19</v>
      </c>
      <c r="H45" s="12">
        <f>SUM(H43:H44)</f>
        <v>34</v>
      </c>
      <c r="I45" s="10" t="s">
        <v>19</v>
      </c>
      <c r="J45" s="12">
        <f>SUM(J43:J44)</f>
        <v>81</v>
      </c>
      <c r="K45" s="10" t="s">
        <v>19</v>
      </c>
      <c r="L45" s="12">
        <f>SUM(L43:L44)</f>
        <v>224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13</v>
      </c>
      <c r="U45" s="10" t="s">
        <v>19</v>
      </c>
      <c r="V45" s="12">
        <f>SUM(V43:V44)</f>
        <v>371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0:B42"/>
    <mergeCell ref="B43:B45"/>
    <mergeCell ref="B16:B18"/>
    <mergeCell ref="B19:B21"/>
    <mergeCell ref="B34:B36"/>
    <mergeCell ref="B22:B24"/>
    <mergeCell ref="B25:B27"/>
    <mergeCell ref="B28:B30"/>
    <mergeCell ref="B31:B33"/>
    <mergeCell ref="U6:V6"/>
    <mergeCell ref="B7:B9"/>
    <mergeCell ref="B10:B12"/>
    <mergeCell ref="B13:B15"/>
    <mergeCell ref="S6:T6"/>
    <mergeCell ref="B37:B39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6"/>
  <sheetViews>
    <sheetView zoomScale="75" zoomScaleNormal="75" zoomScaleSheetLayoutView="75" zoomScalePageLayoutView="0" workbookViewId="0" topLeftCell="B4">
      <selection activeCell="W33" sqref="W33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77" t="s">
        <v>35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8</v>
      </c>
      <c r="I7" s="6" t="s">
        <v>17</v>
      </c>
      <c r="J7" s="5">
        <v>2</v>
      </c>
      <c r="K7" s="6" t="s">
        <v>17</v>
      </c>
      <c r="L7" s="5">
        <v>18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28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4</v>
      </c>
      <c r="I8" s="8" t="s">
        <v>18</v>
      </c>
      <c r="J8" s="5">
        <v>5</v>
      </c>
      <c r="K8" s="8" t="s">
        <v>18</v>
      </c>
      <c r="L8" s="5">
        <v>13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3</v>
      </c>
      <c r="U8" s="8" t="s">
        <v>18</v>
      </c>
      <c r="V8" s="9">
        <f>D8+F8+H8+J8+L8+N8+P8+R8+T8</f>
        <v>25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12</v>
      </c>
      <c r="I9" s="10" t="s">
        <v>19</v>
      </c>
      <c r="J9" s="12">
        <f>SUM(J7:J8)</f>
        <v>7</v>
      </c>
      <c r="K9" s="10" t="s">
        <v>19</v>
      </c>
      <c r="L9" s="12">
        <f>SUM(L7:L8)</f>
        <v>31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3</v>
      </c>
      <c r="U9" s="10" t="s">
        <v>19</v>
      </c>
      <c r="V9" s="12">
        <f>SUM(V7:V8)</f>
        <v>53</v>
      </c>
    </row>
    <row r="10" spans="2:22" ht="15.75" customHeight="1">
      <c r="B10" s="92" t="s">
        <v>38</v>
      </c>
      <c r="C10" s="6" t="s">
        <v>17</v>
      </c>
      <c r="D10" s="5">
        <v>1</v>
      </c>
      <c r="E10" s="6" t="s">
        <v>17</v>
      </c>
      <c r="F10" s="5">
        <v>1</v>
      </c>
      <c r="G10" s="6" t="s">
        <v>17</v>
      </c>
      <c r="H10" s="5">
        <v>6</v>
      </c>
      <c r="I10" s="6" t="s">
        <v>17</v>
      </c>
      <c r="J10" s="5">
        <v>5</v>
      </c>
      <c r="K10" s="6" t="s">
        <v>17</v>
      </c>
      <c r="L10" s="5">
        <v>11</v>
      </c>
      <c r="M10" s="6" t="s">
        <v>17</v>
      </c>
      <c r="N10" s="5">
        <v>0</v>
      </c>
      <c r="O10" s="6" t="s">
        <v>17</v>
      </c>
      <c r="P10" s="5">
        <v>1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26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1</v>
      </c>
      <c r="G11" s="8" t="s">
        <v>18</v>
      </c>
      <c r="H11" s="5">
        <v>3</v>
      </c>
      <c r="I11" s="8" t="s">
        <v>18</v>
      </c>
      <c r="J11" s="5">
        <v>6</v>
      </c>
      <c r="K11" s="8" t="s">
        <v>18</v>
      </c>
      <c r="L11" s="5">
        <v>12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23</v>
      </c>
    </row>
    <row r="12" spans="2:22" ht="15.75" customHeight="1">
      <c r="B12" s="94"/>
      <c r="C12" s="10" t="s">
        <v>19</v>
      </c>
      <c r="D12" s="12">
        <f>SUM(D10:D11)</f>
        <v>1</v>
      </c>
      <c r="E12" s="10" t="s">
        <v>19</v>
      </c>
      <c r="F12" s="12">
        <f>SUM(F10:F11)</f>
        <v>2</v>
      </c>
      <c r="G12" s="10" t="s">
        <v>19</v>
      </c>
      <c r="H12" s="12">
        <f>SUM(H10:H11)</f>
        <v>9</v>
      </c>
      <c r="I12" s="10" t="s">
        <v>19</v>
      </c>
      <c r="J12" s="12">
        <f>SUM(J10:J11)</f>
        <v>11</v>
      </c>
      <c r="K12" s="10" t="s">
        <v>19</v>
      </c>
      <c r="L12" s="12">
        <f>SUM(L10:L11)</f>
        <v>23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2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49</v>
      </c>
    </row>
    <row r="13" spans="2:22" ht="15.75" customHeight="1">
      <c r="B13" s="95" t="s">
        <v>39</v>
      </c>
      <c r="C13" s="6" t="s">
        <v>17</v>
      </c>
      <c r="D13" s="5">
        <v>1</v>
      </c>
      <c r="E13" s="6" t="s">
        <v>17</v>
      </c>
      <c r="F13" s="5">
        <v>1</v>
      </c>
      <c r="G13" s="6" t="s">
        <v>17</v>
      </c>
      <c r="H13" s="5">
        <v>0</v>
      </c>
      <c r="I13" s="6" t="s">
        <v>17</v>
      </c>
      <c r="J13" s="5">
        <v>7</v>
      </c>
      <c r="K13" s="6" t="s">
        <v>17</v>
      </c>
      <c r="L13" s="5">
        <v>22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31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2</v>
      </c>
      <c r="G14" s="8" t="s">
        <v>18</v>
      </c>
      <c r="H14" s="5">
        <v>4</v>
      </c>
      <c r="I14" s="8" t="s">
        <v>18</v>
      </c>
      <c r="J14" s="5">
        <v>10</v>
      </c>
      <c r="K14" s="8" t="s">
        <v>18</v>
      </c>
      <c r="L14" s="5">
        <v>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22</v>
      </c>
    </row>
    <row r="15" spans="2:22" ht="15.75" customHeight="1">
      <c r="B15" s="82"/>
      <c r="C15" s="10" t="s">
        <v>19</v>
      </c>
      <c r="D15" s="12">
        <f>SUM(D13:D14)</f>
        <v>1</v>
      </c>
      <c r="E15" s="10" t="s">
        <v>19</v>
      </c>
      <c r="F15" s="12">
        <f>SUM(F13:F14)</f>
        <v>3</v>
      </c>
      <c r="G15" s="10" t="s">
        <v>19</v>
      </c>
      <c r="H15" s="12">
        <f>SUM(H13:H14)</f>
        <v>4</v>
      </c>
      <c r="I15" s="10" t="s">
        <v>19</v>
      </c>
      <c r="J15" s="12">
        <f>SUM(J13:J14)</f>
        <v>17</v>
      </c>
      <c r="K15" s="10" t="s">
        <v>19</v>
      </c>
      <c r="L15" s="12">
        <f>SUM(L13:L14)</f>
        <v>28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53</v>
      </c>
    </row>
    <row r="16" spans="2:22" ht="15.75" customHeight="1">
      <c r="B16" s="80" t="s">
        <v>37</v>
      </c>
      <c r="C16" s="6" t="s">
        <v>17</v>
      </c>
      <c r="D16" s="5">
        <v>0</v>
      </c>
      <c r="E16" s="6" t="s">
        <v>17</v>
      </c>
      <c r="F16" s="5">
        <v>2</v>
      </c>
      <c r="G16" s="6" t="s">
        <v>17</v>
      </c>
      <c r="H16" s="5">
        <v>0</v>
      </c>
      <c r="I16" s="6" t="s">
        <v>17</v>
      </c>
      <c r="J16" s="5">
        <v>3</v>
      </c>
      <c r="K16" s="6" t="s">
        <v>17</v>
      </c>
      <c r="L16" s="5">
        <v>28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2</v>
      </c>
      <c r="U16" s="6" t="s">
        <v>17</v>
      </c>
      <c r="V16" s="7">
        <f>D16+F16+H16+J16+L16+N16+P16+R16+T16</f>
        <v>36</v>
      </c>
    </row>
    <row r="17" spans="2:22" ht="15.75" customHeight="1">
      <c r="B17" s="8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8</v>
      </c>
      <c r="K17" s="8" t="s">
        <v>18</v>
      </c>
      <c r="L17" s="5">
        <v>10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18</v>
      </c>
    </row>
    <row r="18" spans="2:22" ht="15.75" customHeight="1">
      <c r="B18" s="82"/>
      <c r="C18" s="10" t="s">
        <v>19</v>
      </c>
      <c r="D18" s="12">
        <f>SUM(D16:D17)</f>
        <v>0</v>
      </c>
      <c r="E18" s="10" t="s">
        <v>19</v>
      </c>
      <c r="F18" s="12">
        <f>SUM(F16:F17)</f>
        <v>2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11</v>
      </c>
      <c r="K18" s="10" t="s">
        <v>19</v>
      </c>
      <c r="L18" s="12">
        <f>SUM(L16:L17)</f>
        <v>38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2</v>
      </c>
      <c r="U18" s="10" t="s">
        <v>19</v>
      </c>
      <c r="V18" s="12">
        <f>SUM(V16:V17)</f>
        <v>54</v>
      </c>
    </row>
    <row r="19" spans="2:22" ht="15.75" customHeight="1">
      <c r="B19" s="80" t="s">
        <v>25</v>
      </c>
      <c r="C19" s="6" t="s">
        <v>17</v>
      </c>
      <c r="D19" s="5">
        <v>1</v>
      </c>
      <c r="E19" s="6" t="s">
        <v>17</v>
      </c>
      <c r="F19" s="5">
        <v>1</v>
      </c>
      <c r="G19" s="6" t="s">
        <v>17</v>
      </c>
      <c r="H19" s="5">
        <v>2</v>
      </c>
      <c r="I19" s="6" t="s">
        <v>17</v>
      </c>
      <c r="J19" s="5">
        <v>8</v>
      </c>
      <c r="K19" s="6" t="s">
        <v>17</v>
      </c>
      <c r="L19" s="5">
        <v>37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50</v>
      </c>
    </row>
    <row r="20" spans="2:22" ht="15.75" customHeight="1">
      <c r="B20" s="81"/>
      <c r="C20" s="8" t="s">
        <v>18</v>
      </c>
      <c r="D20" s="5">
        <v>1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4</v>
      </c>
      <c r="K20" s="8" t="s">
        <v>18</v>
      </c>
      <c r="L20" s="5">
        <v>3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8</v>
      </c>
    </row>
    <row r="21" spans="2:22" ht="15.75" customHeight="1">
      <c r="B21" s="82"/>
      <c r="C21" s="10" t="s">
        <v>19</v>
      </c>
      <c r="D21" s="12">
        <f>SUM(D19:D20)</f>
        <v>2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2</v>
      </c>
      <c r="I21" s="10" t="s">
        <v>19</v>
      </c>
      <c r="J21" s="12">
        <f>SUM(J19:J20)</f>
        <v>12</v>
      </c>
      <c r="K21" s="10" t="s">
        <v>19</v>
      </c>
      <c r="L21" s="12">
        <f>SUM(L19:L20)</f>
        <v>40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58</v>
      </c>
    </row>
    <row r="22" spans="2:22" ht="15.75" customHeight="1">
      <c r="B22" s="80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4</v>
      </c>
      <c r="I22" s="6" t="s">
        <v>17</v>
      </c>
      <c r="J22" s="5">
        <v>5</v>
      </c>
      <c r="K22" s="6" t="s">
        <v>17</v>
      </c>
      <c r="L22" s="5">
        <v>21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33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6</v>
      </c>
      <c r="K23" s="8" t="s">
        <v>18</v>
      </c>
      <c r="L23" s="5">
        <v>1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8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4</v>
      </c>
      <c r="I24" s="10" t="s">
        <v>19</v>
      </c>
      <c r="J24" s="12">
        <f>SUM(J22:J23)</f>
        <v>11</v>
      </c>
      <c r="K24" s="10" t="s">
        <v>19</v>
      </c>
      <c r="L24" s="12">
        <f>SUM(L22:L23)</f>
        <v>22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3</v>
      </c>
      <c r="U24" s="10" t="s">
        <v>19</v>
      </c>
      <c r="V24" s="12">
        <f>SUM(V22:V23)</f>
        <v>41</v>
      </c>
    </row>
    <row r="25" spans="2:22" ht="15.75" customHeight="1">
      <c r="B25" s="80" t="s">
        <v>40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3</v>
      </c>
      <c r="K25" s="6" t="s">
        <v>17</v>
      </c>
      <c r="L25" s="5">
        <v>20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24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1</v>
      </c>
      <c r="I26" s="8" t="s">
        <v>18</v>
      </c>
      <c r="J26" s="5">
        <v>3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6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6</v>
      </c>
      <c r="K27" s="10" t="s">
        <v>19</v>
      </c>
      <c r="L27" s="12">
        <f>SUM(L25:L26)</f>
        <v>21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30</v>
      </c>
    </row>
    <row r="28" spans="2:22" ht="15.75" customHeight="1">
      <c r="B28" s="80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1</v>
      </c>
      <c r="K28" s="6" t="s">
        <v>17</v>
      </c>
      <c r="L28" s="5">
        <v>14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17</v>
      </c>
    </row>
    <row r="29" spans="2:22" ht="15.75" customHeight="1">
      <c r="B29" s="81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</v>
      </c>
    </row>
    <row r="30" spans="2:22" ht="15.75" customHeight="1">
      <c r="B30" s="82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14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18</v>
      </c>
    </row>
    <row r="31" spans="2:22" ht="15.75" customHeight="1">
      <c r="B31" s="80" t="s">
        <v>42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0</v>
      </c>
      <c r="I31" s="6" t="s">
        <v>17</v>
      </c>
      <c r="J31" s="5">
        <v>2</v>
      </c>
      <c r="K31" s="6" t="s">
        <v>17</v>
      </c>
      <c r="L31" s="5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2</v>
      </c>
      <c r="U31" s="6" t="s">
        <v>17</v>
      </c>
      <c r="V31" s="7">
        <f>D31+F31+H31+J31+L31+N31+P31+R31+T31</f>
        <v>7</v>
      </c>
    </row>
    <row r="32" spans="2:22" ht="15.75" customHeight="1">
      <c r="B32" s="8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2</v>
      </c>
      <c r="K32" s="8" t="s">
        <v>18</v>
      </c>
      <c r="L32" s="5">
        <v>5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8</v>
      </c>
    </row>
    <row r="33" spans="2:22" ht="15.75" customHeight="1">
      <c r="B33" s="82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4</v>
      </c>
      <c r="K33" s="10" t="s">
        <v>19</v>
      </c>
      <c r="L33" s="12">
        <f>SUM(L31:L32)</f>
        <v>7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3</v>
      </c>
      <c r="U33" s="10" t="s">
        <v>19</v>
      </c>
      <c r="V33" s="12">
        <f>SUM(V31:V32)</f>
        <v>15</v>
      </c>
    </row>
    <row r="34" spans="2:22" ht="15.75" customHeight="1">
      <c r="B34" s="88" t="s">
        <v>9</v>
      </c>
      <c r="C34" s="8" t="s">
        <v>17</v>
      </c>
      <c r="D34" s="9">
        <f>D7+D10+D13+D16+D19+D22+D25+D28+D31</f>
        <v>3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22</v>
      </c>
      <c r="I34" s="8" t="s">
        <v>17</v>
      </c>
      <c r="J34" s="9">
        <f>J7+J10+J13+J16+J19+J22+J25+J28+J31</f>
        <v>36</v>
      </c>
      <c r="K34" s="8" t="s">
        <v>17</v>
      </c>
      <c r="L34" s="9">
        <f>L7+L10+L13+L16+L19+L22+L25+L28+L31</f>
        <v>173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8</v>
      </c>
      <c r="U34" s="8" t="s">
        <v>17</v>
      </c>
      <c r="V34" s="9">
        <f>V7+V10+V13+V16+V19+V22+V25+V28+V31</f>
        <v>252</v>
      </c>
    </row>
    <row r="35" spans="2:22" ht="15.75" customHeight="1">
      <c r="B35" s="86"/>
      <c r="C35" s="8" t="s">
        <v>18</v>
      </c>
      <c r="D35" s="9">
        <f>D8+D11+D14+D17+D20+D23+D26+D29+D32</f>
        <v>1</v>
      </c>
      <c r="E35" s="8" t="s">
        <v>18</v>
      </c>
      <c r="F35" s="9">
        <f>F8+F11+F14+F17+F20+F23+F26+F29+F32</f>
        <v>4</v>
      </c>
      <c r="G35" s="8" t="s">
        <v>18</v>
      </c>
      <c r="H35" s="9">
        <f>H8+H11+H14+H17+H20+H23+H26+H29+H32</f>
        <v>12</v>
      </c>
      <c r="I35" s="8" t="s">
        <v>18</v>
      </c>
      <c r="J35" s="9">
        <f>J8+J11+J14+J17+J20+J23+J26+J29+J32</f>
        <v>45</v>
      </c>
      <c r="K35" s="8" t="s">
        <v>18</v>
      </c>
      <c r="L35" s="9">
        <f>L8+L11+L14+L17+L20+L23+L26+L29+L32</f>
        <v>51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5</v>
      </c>
      <c r="U35" s="8" t="s">
        <v>18</v>
      </c>
      <c r="V35" s="9">
        <f>V8+V11+V14+V17+V20+V23+V26+V29+V32</f>
        <v>119</v>
      </c>
    </row>
    <row r="36" spans="2:22" ht="15.75" customHeight="1">
      <c r="B36" s="87"/>
      <c r="C36" s="10" t="s">
        <v>19</v>
      </c>
      <c r="D36" s="12">
        <f>SUM(D34:D35)</f>
        <v>4</v>
      </c>
      <c r="E36" s="10" t="s">
        <v>19</v>
      </c>
      <c r="F36" s="12">
        <f>SUM(F34:F35)</f>
        <v>11</v>
      </c>
      <c r="G36" s="10" t="s">
        <v>19</v>
      </c>
      <c r="H36" s="12">
        <f>SUM(H34:H35)</f>
        <v>34</v>
      </c>
      <c r="I36" s="10" t="s">
        <v>19</v>
      </c>
      <c r="J36" s="12">
        <f>SUM(J34:J35)</f>
        <v>81</v>
      </c>
      <c r="K36" s="10" t="s">
        <v>19</v>
      </c>
      <c r="L36" s="12">
        <f>SUM(L34:L35)</f>
        <v>224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13</v>
      </c>
      <c r="U36" s="10" t="s">
        <v>19</v>
      </c>
      <c r="V36" s="12">
        <f>SUM(V34:V35)</f>
        <v>371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21">
    <mergeCell ref="B34:B36"/>
    <mergeCell ref="B19:B21"/>
    <mergeCell ref="B22:B24"/>
    <mergeCell ref="B25:B27"/>
    <mergeCell ref="B28:B30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9"/>
  <sheetViews>
    <sheetView zoomScale="75" zoomScaleNormal="75" zoomScaleSheetLayoutView="75" zoomScalePageLayoutView="0" workbookViewId="0" topLeftCell="B4">
      <selection activeCell="N11" sqref="N1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77" t="s">
        <v>43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2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2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2</v>
      </c>
    </row>
    <row r="10" spans="2:22" ht="15.75" customHeight="1">
      <c r="B10" s="92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111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112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23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23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134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135</v>
      </c>
    </row>
    <row r="13" spans="2:22" ht="15.75" customHeight="1">
      <c r="B13" s="95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35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36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7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41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43</v>
      </c>
    </row>
    <row r="16" spans="2:22" ht="15.75" customHeight="1">
      <c r="B16" s="96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11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16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13</v>
      </c>
      <c r="K17" s="8" t="s">
        <v>18</v>
      </c>
      <c r="L17" s="5">
        <v>6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19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17</v>
      </c>
      <c r="K18" s="10" t="s">
        <v>19</v>
      </c>
      <c r="L18" s="12">
        <f>SUM(L16:L17)</f>
        <v>17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35</v>
      </c>
    </row>
    <row r="19" spans="2:22" ht="15.75" customHeight="1">
      <c r="B19" s="80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1</v>
      </c>
      <c r="I19" s="6" t="s">
        <v>17</v>
      </c>
      <c r="J19" s="5">
        <v>9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14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10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16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19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30</v>
      </c>
    </row>
    <row r="22" spans="2:22" ht="15.75" customHeight="1">
      <c r="B22" s="80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9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27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12</v>
      </c>
      <c r="K23" s="8" t="s">
        <v>18</v>
      </c>
      <c r="L23" s="5">
        <v>9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21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28</v>
      </c>
      <c r="K24" s="10" t="s">
        <v>19</v>
      </c>
      <c r="L24" s="12">
        <f>SUM(L22:L23)</f>
        <v>18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48</v>
      </c>
    </row>
    <row r="25" spans="2:22" ht="15.75" customHeight="1">
      <c r="B25" s="80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4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6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3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5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9</v>
      </c>
    </row>
    <row r="28" spans="2:22" ht="15.75" customHeight="1">
      <c r="B28" s="80" t="s">
        <v>51</v>
      </c>
      <c r="C28" s="6" t="s">
        <v>17</v>
      </c>
      <c r="D28" s="5">
        <v>2</v>
      </c>
      <c r="E28" s="6" t="s">
        <v>17</v>
      </c>
      <c r="F28" s="5">
        <v>7</v>
      </c>
      <c r="G28" s="6" t="s">
        <v>17</v>
      </c>
      <c r="H28" s="5">
        <v>16</v>
      </c>
      <c r="I28" s="6" t="s">
        <v>17</v>
      </c>
      <c r="J28" s="5">
        <v>4</v>
      </c>
      <c r="K28" s="6" t="s">
        <v>17</v>
      </c>
      <c r="L28" s="5">
        <v>1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4</v>
      </c>
      <c r="U28" s="6" t="s">
        <v>17</v>
      </c>
      <c r="V28" s="7">
        <f>D28+F28+H28+J28+L28+N28+P28+R28+T28</f>
        <v>36</v>
      </c>
    </row>
    <row r="29" spans="2:22" ht="15.75" customHeight="1">
      <c r="B29" s="81"/>
      <c r="C29" s="8" t="s">
        <v>18</v>
      </c>
      <c r="D29" s="5">
        <v>1</v>
      </c>
      <c r="E29" s="8" t="s">
        <v>18</v>
      </c>
      <c r="F29" s="5">
        <v>4</v>
      </c>
      <c r="G29" s="8" t="s">
        <v>18</v>
      </c>
      <c r="H29" s="5">
        <v>11</v>
      </c>
      <c r="I29" s="8" t="s">
        <v>18</v>
      </c>
      <c r="J29" s="5">
        <v>7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29</v>
      </c>
    </row>
    <row r="30" spans="2:22" ht="15.75" customHeight="1">
      <c r="B30" s="82"/>
      <c r="C30" s="10" t="s">
        <v>19</v>
      </c>
      <c r="D30" s="12">
        <f>SUM(D28:D29)</f>
        <v>3</v>
      </c>
      <c r="E30" s="10" t="s">
        <v>19</v>
      </c>
      <c r="F30" s="12">
        <f>SUM(F28:F29)</f>
        <v>11</v>
      </c>
      <c r="G30" s="10" t="s">
        <v>19</v>
      </c>
      <c r="H30" s="12">
        <f>SUM(H28:H29)</f>
        <v>27</v>
      </c>
      <c r="I30" s="10" t="s">
        <v>19</v>
      </c>
      <c r="J30" s="12">
        <f>SUM(J28:J29)</f>
        <v>11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8</v>
      </c>
      <c r="U30" s="10" t="s">
        <v>19</v>
      </c>
      <c r="V30" s="12">
        <f>SUM(V28:V29)</f>
        <v>65</v>
      </c>
    </row>
    <row r="31" spans="2:22" ht="15.75" customHeight="1">
      <c r="B31" s="80" t="s">
        <v>52</v>
      </c>
      <c r="C31" s="6" t="s">
        <v>17</v>
      </c>
      <c r="D31" s="5">
        <v>1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8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1</v>
      </c>
    </row>
    <row r="33" spans="2:22" ht="15.75" customHeight="1">
      <c r="B33" s="82"/>
      <c r="C33" s="10" t="s">
        <v>19</v>
      </c>
      <c r="D33" s="12">
        <f>SUM(D31:D32)</f>
        <v>1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4</v>
      </c>
    </row>
    <row r="34" spans="2:22" ht="15.75" customHeight="1">
      <c r="B34" s="80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8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8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88" t="s">
        <v>9</v>
      </c>
      <c r="C37" s="8" t="s">
        <v>17</v>
      </c>
      <c r="D37" s="9">
        <f>D7+D10+D13+D16+D19+D22+D25+D28+D31+D34</f>
        <v>3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22</v>
      </c>
      <c r="I37" s="8" t="s">
        <v>17</v>
      </c>
      <c r="J37" s="9">
        <f>J7+J10+J13+J16+J19+J22+J25+J28+J31+J34</f>
        <v>36</v>
      </c>
      <c r="K37" s="8" t="s">
        <v>17</v>
      </c>
      <c r="L37" s="9">
        <f>L7+L10+L13+L16+L19+L22+L25+L28+L31+L34</f>
        <v>173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8</v>
      </c>
      <c r="U37" s="8" t="s">
        <v>17</v>
      </c>
      <c r="V37" s="9">
        <f>V7+V10+V13+V16+V19+V22+V25+V28+V31+V34</f>
        <v>252</v>
      </c>
    </row>
    <row r="38" spans="2:22" ht="15.75" customHeight="1">
      <c r="B38" s="86"/>
      <c r="C38" s="8" t="s">
        <v>18</v>
      </c>
      <c r="D38" s="9">
        <f>D8+D11+D14+D17+D20+D23+D26+D29+D32+D35</f>
        <v>1</v>
      </c>
      <c r="E38" s="8" t="s">
        <v>18</v>
      </c>
      <c r="F38" s="9">
        <f>F8+F11+F14+F17+F20+F23+F26+F29+F32+F35</f>
        <v>4</v>
      </c>
      <c r="G38" s="8" t="s">
        <v>18</v>
      </c>
      <c r="H38" s="9">
        <f>H8+H11+H14+H17+H20+H23+H26+H29+H32+H35</f>
        <v>12</v>
      </c>
      <c r="I38" s="8" t="s">
        <v>18</v>
      </c>
      <c r="J38" s="9">
        <f>J8+J11+J14+J17+J20+J23+J26+J29+J32+J35</f>
        <v>45</v>
      </c>
      <c r="K38" s="8" t="s">
        <v>18</v>
      </c>
      <c r="L38" s="9">
        <f>L8+L11+L14+L17+L20+L23+L26+L29+L32+L35</f>
        <v>51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5</v>
      </c>
      <c r="U38" s="8" t="s">
        <v>18</v>
      </c>
      <c r="V38" s="9">
        <f>V8+V11+V14+V17+V20+V23+V26+V29+V32+V35</f>
        <v>119</v>
      </c>
    </row>
    <row r="39" spans="2:22" ht="15.75" customHeight="1">
      <c r="B39" s="87"/>
      <c r="C39" s="10" t="s">
        <v>19</v>
      </c>
      <c r="D39" s="12">
        <f>SUM(D37:D38)</f>
        <v>4</v>
      </c>
      <c r="E39" s="10" t="s">
        <v>19</v>
      </c>
      <c r="F39" s="12">
        <f>SUM(F37:F38)</f>
        <v>11</v>
      </c>
      <c r="G39" s="10" t="s">
        <v>19</v>
      </c>
      <c r="H39" s="12">
        <f>SUM(H37:H38)</f>
        <v>34</v>
      </c>
      <c r="I39" s="10" t="s">
        <v>19</v>
      </c>
      <c r="J39" s="12">
        <f>SUM(J37:J38)</f>
        <v>81</v>
      </c>
      <c r="K39" s="10" t="s">
        <v>19</v>
      </c>
      <c r="L39" s="12">
        <f>SUM(L37:L38)</f>
        <v>224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13</v>
      </c>
      <c r="U39" s="10" t="s">
        <v>19</v>
      </c>
      <c r="V39" s="12">
        <f>SUM(V37:V38)</f>
        <v>371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mergeCells count="22">
    <mergeCell ref="O6:P6"/>
    <mergeCell ref="Q6:R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B34:B36"/>
    <mergeCell ref="B37:B39"/>
    <mergeCell ref="B31:B33"/>
    <mergeCell ref="S6:T6"/>
    <mergeCell ref="B16:B18"/>
    <mergeCell ref="B19:B21"/>
    <mergeCell ref="B22:B24"/>
    <mergeCell ref="B25:B27"/>
    <mergeCell ref="B28:B30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2"/>
  <sheetViews>
    <sheetView zoomScale="75" zoomScaleNormal="75" zoomScaleSheetLayoutView="75" zoomScalePageLayoutView="0" workbookViewId="0" topLeftCell="B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77" t="s">
        <v>56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2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95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88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1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1</v>
      </c>
    </row>
    <row r="17" spans="2:22" ht="15.75" customHeight="1">
      <c r="B17" s="86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0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8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1</v>
      </c>
    </row>
    <row r="19" ht="15.75" customHeight="1"/>
    <row r="20" ht="15.75" customHeight="1">
      <c r="B20" s="1" t="s">
        <v>290</v>
      </c>
    </row>
    <row r="21" ht="15.75" customHeight="1">
      <c r="B21" s="1" t="s">
        <v>291</v>
      </c>
    </row>
    <row r="22" ht="15.75" customHeight="1">
      <c r="B22" s="1" t="s">
        <v>292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B16:B18"/>
    <mergeCell ref="S6:T6"/>
    <mergeCell ref="U6:V6"/>
    <mergeCell ref="B7:B9"/>
    <mergeCell ref="B10:B12"/>
    <mergeCell ref="B13:B15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="75" zoomScaleNormal="75" zoomScaleSheetLayoutView="75" zoomScalePageLayoutView="0" workbookViewId="0" topLeftCell="B10">
      <selection activeCell="Q45" sqref="Q4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77" t="s">
        <v>57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2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95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6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1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1</v>
      </c>
    </row>
    <row r="19" spans="2:22" ht="15.75" customHeight="1">
      <c r="B19" s="80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80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1</v>
      </c>
      <c r="I22" s="6" t="s">
        <v>17</v>
      </c>
      <c r="J22" s="5">
        <v>1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2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2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3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4</v>
      </c>
    </row>
    <row r="25" spans="2:22" ht="15.75" customHeight="1">
      <c r="B25" s="80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</v>
      </c>
    </row>
    <row r="28" spans="2:22" ht="15.75" customHeight="1">
      <c r="B28" s="80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1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2</v>
      </c>
    </row>
    <row r="29" spans="2:22" ht="15.75" customHeight="1">
      <c r="B29" s="81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</v>
      </c>
    </row>
    <row r="30" spans="2:22" ht="15.75" customHeight="1">
      <c r="B30" s="82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4</v>
      </c>
    </row>
    <row r="31" spans="2:22" ht="15.75" customHeight="1">
      <c r="B31" s="80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81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2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2</v>
      </c>
    </row>
    <row r="33" spans="2:22" ht="15.75" customHeight="1">
      <c r="B33" s="82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3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4</v>
      </c>
    </row>
    <row r="34" spans="2:22" ht="15.75" customHeight="1">
      <c r="B34" s="80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81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</v>
      </c>
    </row>
    <row r="36" spans="2:22" ht="15.75" customHeight="1">
      <c r="B36" s="82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1</v>
      </c>
    </row>
    <row r="37" spans="2:22" ht="15.75" customHeight="1">
      <c r="B37" s="80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81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82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80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81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82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88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2</v>
      </c>
      <c r="I43" s="8" t="s">
        <v>17</v>
      </c>
      <c r="J43" s="9">
        <f>J7+J10+J13+J16+J19+J22+J25+J28+J31+J34+J37+J40</f>
        <v>3</v>
      </c>
      <c r="K43" s="8" t="s">
        <v>17</v>
      </c>
      <c r="L43" s="9">
        <f>L7+L10+L13+L16+L19+L22+L25+L28+L31+L34+L37+L40</f>
        <v>3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8</v>
      </c>
    </row>
    <row r="44" spans="2:22" ht="15.75" customHeight="1">
      <c r="B44" s="86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4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8</v>
      </c>
    </row>
    <row r="45" spans="2:22" ht="15.75" customHeight="1">
      <c r="B45" s="87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2</v>
      </c>
      <c r="I45" s="10" t="s">
        <v>19</v>
      </c>
      <c r="J45" s="12">
        <f>SUM(J43:J44)</f>
        <v>7</v>
      </c>
      <c r="K45" s="10" t="s">
        <v>19</v>
      </c>
      <c r="L45" s="12">
        <f>SUM(L43:L44)</f>
        <v>6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16</v>
      </c>
    </row>
    <row r="46" ht="15.75" customHeight="1"/>
    <row r="47" ht="15.75" customHeight="1">
      <c r="B47" s="1" t="s">
        <v>293</v>
      </c>
    </row>
    <row r="48" ht="15.75" customHeight="1">
      <c r="B48" s="1" t="s">
        <v>294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B7:B9"/>
    <mergeCell ref="B10:B12"/>
    <mergeCell ref="Q6:R6"/>
    <mergeCell ref="B13:B15"/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="75" zoomScaleNormal="75" zoomScaleSheetLayoutView="75" zoomScalePageLayoutView="0" workbookViewId="0" topLeftCell="B1">
      <selection activeCell="G22" sqref="G2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6" t="s">
        <v>289</v>
      </c>
      <c r="D2" s="2" t="s">
        <v>16</v>
      </c>
      <c r="E2" s="73">
        <v>2010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84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  <c r="M6" s="83" t="s">
        <v>5</v>
      </c>
      <c r="N6" s="84"/>
      <c r="O6" s="83" t="s">
        <v>6</v>
      </c>
      <c r="P6" s="84"/>
      <c r="Q6" s="83" t="s">
        <v>7</v>
      </c>
      <c r="R6" s="84"/>
      <c r="S6" s="83" t="s">
        <v>8</v>
      </c>
      <c r="T6" s="84"/>
      <c r="U6" s="89" t="s">
        <v>9</v>
      </c>
      <c r="V6" s="84"/>
      <c r="W6" s="4"/>
    </row>
    <row r="7" spans="2:22" ht="15.75" customHeight="1">
      <c r="B7" s="80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2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</v>
      </c>
    </row>
    <row r="8" spans="2:22" ht="15.75" customHeight="1">
      <c r="B8" s="81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1</v>
      </c>
      <c r="K8" s="8" t="s">
        <v>18</v>
      </c>
      <c r="L8" s="5">
        <v>6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7</v>
      </c>
    </row>
    <row r="9" spans="2:22" ht="15.75" customHeight="1">
      <c r="B9" s="82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3</v>
      </c>
      <c r="K9" s="10" t="s">
        <v>19</v>
      </c>
      <c r="L9" s="12">
        <f>SUM(L7:L8)</f>
        <v>6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9</v>
      </c>
    </row>
    <row r="10" spans="2:22" ht="15.75" customHeight="1">
      <c r="B10" s="92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3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4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95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81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82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6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80" t="s">
        <v>69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</v>
      </c>
    </row>
    <row r="20" spans="2:22" ht="15.75" customHeight="1">
      <c r="B20" s="81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82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1</v>
      </c>
    </row>
    <row r="22" spans="2:22" ht="15.75" customHeight="1">
      <c r="B22" s="80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81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82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80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81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2</v>
      </c>
      <c r="U26" s="8" t="s">
        <v>18</v>
      </c>
      <c r="V26" s="9">
        <f>D26+F26+H26+J26+L26+N26+P26+R26+T26</f>
        <v>2</v>
      </c>
    </row>
    <row r="27" spans="2:22" ht="15.75" customHeight="1">
      <c r="B27" s="82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2</v>
      </c>
    </row>
    <row r="28" spans="2:22" ht="15.75" customHeight="1">
      <c r="B28" s="88" t="s">
        <v>9</v>
      </c>
      <c r="C28" s="8" t="s">
        <v>17</v>
      </c>
      <c r="D28" s="9">
        <v>0</v>
      </c>
      <c r="E28" s="8" t="s">
        <v>17</v>
      </c>
      <c r="F28" s="9">
        <f>F7+F10+F13+F16+F19+F22+F25</f>
        <v>1</v>
      </c>
      <c r="G28" s="8" t="s">
        <v>17</v>
      </c>
      <c r="H28" s="9">
        <f>H7+H10+H13+H16+H19+H22+H25</f>
        <v>0</v>
      </c>
      <c r="I28" s="8" t="s">
        <v>17</v>
      </c>
      <c r="J28" s="9">
        <f>J7+J10+J13+J16+J19+J22+J25</f>
        <v>2</v>
      </c>
      <c r="K28" s="8" t="s">
        <v>17</v>
      </c>
      <c r="L28" s="9">
        <f>L7+L10+L13+L16+L19+L22+L25</f>
        <v>0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9">
        <f>V7+V10+V13+V16+V19+V22+V25</f>
        <v>3</v>
      </c>
    </row>
    <row r="29" spans="2:22" ht="15.75" customHeight="1">
      <c r="B29" s="86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0</v>
      </c>
      <c r="I29" s="8" t="s">
        <v>18</v>
      </c>
      <c r="J29" s="9">
        <f>J8+J11+J14+J17+J20+J23+J26</f>
        <v>1</v>
      </c>
      <c r="K29" s="8" t="s">
        <v>18</v>
      </c>
      <c r="L29" s="9">
        <f>L8+L11+L14+L17+L20+L23+L26</f>
        <v>6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2</v>
      </c>
      <c r="U29" s="8" t="s">
        <v>18</v>
      </c>
      <c r="V29" s="9">
        <f>V8+V11+V14+V17+V20+V23+V26</f>
        <v>9</v>
      </c>
    </row>
    <row r="30" spans="2:22" ht="15.75" customHeight="1">
      <c r="B30" s="87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3</v>
      </c>
      <c r="K30" s="10" t="s">
        <v>19</v>
      </c>
      <c r="L30" s="12">
        <f>SUM(L28:L29)</f>
        <v>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12</v>
      </c>
    </row>
    <row r="31" ht="15.75" customHeight="1"/>
    <row r="32" ht="15.75" customHeight="1">
      <c r="B32" s="1" t="s">
        <v>293</v>
      </c>
    </row>
    <row r="33" ht="15.75" customHeight="1">
      <c r="B33" s="1" t="s">
        <v>295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O6:P6"/>
    <mergeCell ref="Q6:R6"/>
    <mergeCell ref="C6:D6"/>
    <mergeCell ref="E6:F6"/>
    <mergeCell ref="G6:H6"/>
    <mergeCell ref="I6:J6"/>
    <mergeCell ref="K6:L6"/>
    <mergeCell ref="M6:N6"/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sousa</cp:lastModifiedBy>
  <cp:lastPrinted>2011-03-25T10:55:45Z</cp:lastPrinted>
  <dcterms:created xsi:type="dcterms:W3CDTF">2010-03-03T16:18:38Z</dcterms:created>
  <dcterms:modified xsi:type="dcterms:W3CDTF">2011-03-28T15:47:20Z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