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90" yWindow="255" windowWidth="21225" windowHeight="9855" activeTab="0"/>
  </bookViews>
  <sheets>
    <sheet name="Índice" sheetId="1" r:id="rId1"/>
    <sheet name="Quadro1" sheetId="2" r:id="rId2"/>
    <sheet name="Quadro1.1" sheetId="3" r:id="rId3"/>
    <sheet name="Quadro2" sheetId="4" r:id="rId4"/>
    <sheet name="Quadro3" sheetId="5" r:id="rId5"/>
    <sheet name="Quadro4" sheetId="6" r:id="rId6"/>
    <sheet name="Quadro5" sheetId="7" r:id="rId7"/>
    <sheet name="Quadro6" sheetId="8" r:id="rId8"/>
    <sheet name="Quadro7" sheetId="9" r:id="rId9"/>
    <sheet name="Quadro8" sheetId="10" r:id="rId10"/>
    <sheet name="Quadro10" sheetId="11" r:id="rId11"/>
    <sheet name="Quadro11" sheetId="12" r:id="rId12"/>
    <sheet name="Quadro14.1" sheetId="13" r:id="rId13"/>
    <sheet name="Quadro14.2" sheetId="14" r:id="rId14"/>
    <sheet name="Quadro14.3" sheetId="15" r:id="rId15"/>
    <sheet name="Quadro15" sheetId="16" r:id="rId16"/>
    <sheet name="Quadro18" sheetId="17" r:id="rId17"/>
    <sheet name="Quadro18.1" sheetId="18" r:id="rId18"/>
    <sheet name="Quadro18.2" sheetId="19" r:id="rId19"/>
    <sheet name="Quadro18.2.1" sheetId="20" r:id="rId20"/>
    <sheet name="Quadro19.1" sheetId="21" r:id="rId21"/>
    <sheet name="Quadro19.2" sheetId="22" r:id="rId22"/>
    <sheet name="Quadro20" sheetId="23" r:id="rId23"/>
    <sheet name="Quadro21" sheetId="24" r:id="rId24"/>
    <sheet name="Quadro22" sheetId="25" r:id="rId25"/>
    <sheet name="Quadro23" sheetId="26" r:id="rId26"/>
    <sheet name="Quadro24" sheetId="27" r:id="rId27"/>
    <sheet name="Quadro25" sheetId="28" r:id="rId28"/>
    <sheet name="Quadro26" sheetId="29" r:id="rId29"/>
    <sheet name="Quadro27" sheetId="30" r:id="rId30"/>
    <sheet name="Quadro28" sheetId="31" r:id="rId31"/>
    <sheet name="Quadro29" sheetId="32" r:id="rId32"/>
    <sheet name="Quadro30" sheetId="33" r:id="rId33"/>
    <sheet name="Quadro31" sheetId="34" r:id="rId34"/>
    <sheet name="Quadro32" sheetId="35" r:id="rId35"/>
    <sheet name="Quadro33" sheetId="36" r:id="rId36"/>
    <sheet name="Quadro34" sheetId="37" r:id="rId37"/>
    <sheet name="Quadro35" sheetId="38" r:id="rId38"/>
    <sheet name="Folha1" sheetId="39" r:id="rId39"/>
  </sheets>
  <definedNames>
    <definedName name="_xlnm.Print_Area" localSheetId="1">'Quadro1'!$B$2:$V$36</definedName>
    <definedName name="_xlnm.Print_Area" localSheetId="2">'Quadro1.1'!$B$1:$M$19</definedName>
    <definedName name="_xlnm.Print_Area" localSheetId="10">'Quadro10'!$A$1:$V$18</definedName>
    <definedName name="_xlnm.Print_Area" localSheetId="12">'Quadro14.1'!$B$2:$Q$21</definedName>
    <definedName name="_xlnm.Print_Area" localSheetId="13">'Quadro14.2'!$A$1:$N$30</definedName>
    <definedName name="_xlnm.Print_Area" localSheetId="14">'Quadro14.3'!$A$1:$O$24</definedName>
    <definedName name="_xlnm.Print_Area" localSheetId="17">'Quadro18.1'!$A$1:$I$25</definedName>
    <definedName name="_xlnm.Print_Area" localSheetId="18">'Quadro18.2'!$A$1:$I$19</definedName>
    <definedName name="_xlnm.Print_Area" localSheetId="21">'Quadro19.2'!$A$1:$M$27</definedName>
    <definedName name="_xlnm.Print_Area" localSheetId="3">'Quadro2'!$B$1:$W$56</definedName>
    <definedName name="_xlnm.Print_Area" localSheetId="24">'Quadro22'!$A$1:$G$28</definedName>
    <definedName name="_xlnm.Print_Area" localSheetId="28">'Quadro26'!$A$1:$M$25</definedName>
    <definedName name="_xlnm.Print_Area" localSheetId="29">'Quadro27'!$B$2:$K$16</definedName>
    <definedName name="_xlnm.Print_Area" localSheetId="30">'Quadro28'!$A$1:$V$15</definedName>
    <definedName name="_xlnm.Print_Area" localSheetId="31">'Quadro29'!$A$1:$V$15</definedName>
    <definedName name="_xlnm.Print_Area" localSheetId="4">'Quadro3'!$B$1:$V$47</definedName>
    <definedName name="_xlnm.Print_Area" localSheetId="35">'Quadro33'!$B$2:$K$13</definedName>
    <definedName name="_xlnm.Print_Area" localSheetId="36">'Quadro34'!$B$2:$K$15</definedName>
    <definedName name="_xlnm.Print_Area" localSheetId="37">'Quadro35'!$B$2:$P$16</definedName>
    <definedName name="_xlnm.Print_Area" localSheetId="5">'Quadro4'!$B$1:$V$50</definedName>
    <definedName name="_xlnm.Print_Area" localSheetId="6">'Quadro5'!$B$1:$V$23</definedName>
    <definedName name="_xlnm.Print_Area" localSheetId="7">'Quadro6'!$B$2:$V$48</definedName>
    <definedName name="_xlnm.Print_Area" localSheetId="8">'Quadro7'!$B$1:$V$33</definedName>
    <definedName name="_xlnm.Print_Area" localSheetId="9">'Quadro8'!$B$1:$V$50</definedName>
  </definedNames>
  <calcPr fullCalcOnLoad="1"/>
</workbook>
</file>

<file path=xl/sharedStrings.xml><?xml version="1.0" encoding="utf-8"?>
<sst xmlns="http://schemas.openxmlformats.org/spreadsheetml/2006/main" count="4069" uniqueCount="413">
  <si>
    <t>Dirigente - Superior</t>
  </si>
  <si>
    <t>Dirigente - Intermédio</t>
  </si>
  <si>
    <t>Carreiras Gerais - Técnico Superior</t>
  </si>
  <si>
    <t>Carreiras Gerais - Assistente Técnico</t>
  </si>
  <si>
    <t>Carreiras Gerais - Assistente Operacional</t>
  </si>
  <si>
    <t>Bombeiros</t>
  </si>
  <si>
    <t>Informática</t>
  </si>
  <si>
    <t>Polícia Municipal</t>
  </si>
  <si>
    <t>Outros</t>
  </si>
  <si>
    <t>Total</t>
  </si>
  <si>
    <t>Quadro 1:   Contagem dos trabalhadores por cargo/carreira segundo a modalidade de vinculação e género</t>
  </si>
  <si>
    <t>Comissão de Serviço</t>
  </si>
  <si>
    <t>CTFP por tempo indeterminado</t>
  </si>
  <si>
    <t>CTFP a termo resolutivo certo</t>
  </si>
  <si>
    <t>CTFP a termo resolutivo incerto</t>
  </si>
  <si>
    <t>Outra</t>
  </si>
  <si>
    <t>Ano:</t>
  </si>
  <si>
    <t>H:</t>
  </si>
  <si>
    <t>M:</t>
  </si>
  <si>
    <t>T:</t>
  </si>
  <si>
    <t>Quadro 1.1:   Contagem dos prestadores de serviços (pessoas singulares) segundo a modalidade de prestação de serviços e género</t>
  </si>
  <si>
    <t>Tarefa</t>
  </si>
  <si>
    <t>Avença</t>
  </si>
  <si>
    <t>Quadro 2:   Contagem dos trabalhadores por cargo/carreira segundo o escalão etário e género</t>
  </si>
  <si>
    <t>Menos de 20 anos</t>
  </si>
  <si>
    <t>20 - 24</t>
  </si>
  <si>
    <t>25 - 29</t>
  </si>
  <si>
    <t>30-34</t>
  </si>
  <si>
    <t>35-39</t>
  </si>
  <si>
    <t>40-44</t>
  </si>
  <si>
    <t>50-54</t>
  </si>
  <si>
    <t>55-59</t>
  </si>
  <si>
    <t>60-64</t>
  </si>
  <si>
    <t>65-69</t>
  </si>
  <si>
    <t>70 ou mais anos</t>
  </si>
  <si>
    <t>Quadro 3:   Contagem dos trabalhadores por cargo/ carreira segundo o nível de antiguidade e género</t>
  </si>
  <si>
    <t>Até 5 Anos</t>
  </si>
  <si>
    <t>15 - 19</t>
  </si>
  <si>
    <t>5 a 9</t>
  </si>
  <si>
    <t>10 a 14</t>
  </si>
  <si>
    <t>30 - 34</t>
  </si>
  <si>
    <t>35 - 39</t>
  </si>
  <si>
    <t>40 ou mais anos</t>
  </si>
  <si>
    <t>Quadro 4:   Contagem dos trabalhadores por cargo/carreira segundo o nível de escolaridade e género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</si>
  <si>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</si>
  <si>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</si>
  <si>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</si>
  <si>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</si>
  <si>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</si>
  <si>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</si>
  <si>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</si>
  <si>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</si>
  <si>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</si>
  <si>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</si>
  <si>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União Europeia</t>
  </si>
  <si>
    <t>CPLP</t>
  </si>
  <si>
    <t>Quadro 5:   Contagem dos trabalhadores estrangeiros por cargo/carreira segundo a nacionalidade e género</t>
  </si>
  <si>
    <t>Quadro 6:   Contagem dos trabalhadores portadores de deficiência por cargo/carreira segundo o escalão etário e género</t>
  </si>
  <si>
    <t>40 - 44</t>
  </si>
  <si>
    <t>45 - 49</t>
  </si>
  <si>
    <t>50 - 54</t>
  </si>
  <si>
    <t>55 - 59</t>
  </si>
  <si>
    <t>60 - 64</t>
  </si>
  <si>
    <t>65 - 69</t>
  </si>
  <si>
    <t>Quadro 7:   Contagem dos trabalhadores admitidos e regressados durante o ano por cargo/carreira segundo o modo de ocupação do posto de trabalho ou modalidade de vinculação e género</t>
  </si>
  <si>
    <t>Procedimento concursal</t>
  </si>
  <si>
    <t>Cedência de interesse público</t>
  </si>
  <si>
    <t>Mobilidade interna a orgãos ou serviços</t>
  </si>
  <si>
    <t>Regresso de licença</t>
  </si>
  <si>
    <t>Comissão de serviço</t>
  </si>
  <si>
    <t>CEAGP/CEAGPA</t>
  </si>
  <si>
    <t>Outras situações</t>
  </si>
  <si>
    <t>Quadro 8:   Contagem das saídas de trabalhadores por cargo/carreira segundo o motivo de saída e género</t>
  </si>
  <si>
    <t>Caducidade</t>
  </si>
  <si>
    <t>Revogação (mútuo acordo)</t>
  </si>
  <si>
    <t>Resolução ou exoneração (iniciativa do empregador)</t>
  </si>
  <si>
    <t>Resolução, denúncia ou exoneração (iniciativa do trabalhador)</t>
  </si>
  <si>
    <t>Sanção disciplinar</t>
  </si>
  <si>
    <t>Quadro 10:   Contagem dos postos de trabalho previstos e não ocupados durante o ano por cargo/ carreira segundo a dificuldade de recrutamento</t>
  </si>
  <si>
    <t>Não abertura de procedimento concursal</t>
  </si>
  <si>
    <t>Impugnação do procedimento concursal</t>
  </si>
  <si>
    <t>Falta de aprovação do orgão executivo</t>
  </si>
  <si>
    <t>Procedimento concursal improcedente</t>
  </si>
  <si>
    <t>Procedimento concursal em desenvolvimento</t>
  </si>
  <si>
    <t>Quadro 11:   Contagem das mudanças de situação dos trabalhadores por cargo/ carreira segundo o motivo e género</t>
  </si>
  <si>
    <t>Promoções (Carreiras não revistas e carreiras subsistentes)</t>
  </si>
  <si>
    <t>Normal</t>
  </si>
  <si>
    <t>Extraordinário</t>
  </si>
  <si>
    <t>Extraordinário diurno</t>
  </si>
  <si>
    <t>Descanso semanal obrigatório</t>
  </si>
  <si>
    <t>Descanso semanal complementar</t>
  </si>
  <si>
    <t>Feriados</t>
  </si>
  <si>
    <t>Quadro 15:   Contagem dos dias de ausência ao trabalho durante o ano por cargo/ carreira segundo o motivo de ausência e género</t>
  </si>
  <si>
    <t>Casamento</t>
  </si>
  <si>
    <t>Falecimento de familiar</t>
  </si>
  <si>
    <t>Doença</t>
  </si>
  <si>
    <t>Por acidente em serviço ou doença profissional</t>
  </si>
  <si>
    <t>Assistência a familiares</t>
  </si>
  <si>
    <t>Trabalhador-estudante</t>
  </si>
  <si>
    <t>Por conta do período de férias</t>
  </si>
  <si>
    <t>Com perda de vencimento</t>
  </si>
  <si>
    <t>Cumprimento de pena disciplinar</t>
  </si>
  <si>
    <t>Greve</t>
  </si>
  <si>
    <t>Injustificadas</t>
  </si>
  <si>
    <t>Quadro 18:   Total dos encargos com pessoal durante o ano</t>
  </si>
  <si>
    <t>Suplementos remuneratórios</t>
  </si>
  <si>
    <t>Prémios de desempenho</t>
  </si>
  <si>
    <t>Outros encargos com pessoal</t>
  </si>
  <si>
    <t>Quadro 18.1:   Suplementos remuneratórios</t>
  </si>
  <si>
    <t>Trabalho em dias de descanso semanal, complementar e feriados (não incluído em trabalho extraordinário)</t>
  </si>
  <si>
    <t>Disponibilidade permanente</t>
  </si>
  <si>
    <t>Outros regimes especiais de prestação de trabalho</t>
  </si>
  <si>
    <t>Risco, penosidade e insalubridade</t>
  </si>
  <si>
    <t>Fixação na periferia</t>
  </si>
  <si>
    <t>Trabalho por turnos</t>
  </si>
  <si>
    <t>Abono para falhas</t>
  </si>
  <si>
    <t>Participação em reuniões</t>
  </si>
  <si>
    <t>Ajudas de custo</t>
  </si>
  <si>
    <t>Representação</t>
  </si>
  <si>
    <t>Secretariado</t>
  </si>
  <si>
    <t>Outros suplementos remuneratórios</t>
  </si>
  <si>
    <t>Quadro 18.2:   Prestações sociais</t>
  </si>
  <si>
    <t>Abono de família</t>
  </si>
  <si>
    <t>Subsídio de educação especial</t>
  </si>
  <si>
    <t>Subsídio mensal vitalício</t>
  </si>
  <si>
    <t>Subsídio de refeição</t>
  </si>
  <si>
    <t>Subsídio de funeral</t>
  </si>
  <si>
    <t>Subsídio por morte</t>
  </si>
  <si>
    <t>Outras prestações sociais</t>
  </si>
  <si>
    <t>Quadro 18.2.1:   Benefícios de apoio social</t>
  </si>
  <si>
    <t>Valor (euros)</t>
  </si>
  <si>
    <t>Grupos desportivos/ casa de pessoal</t>
  </si>
  <si>
    <t>Refeitórios</t>
  </si>
  <si>
    <t>Subsídio de frequência de cresce e de educação pré-escolar</t>
  </si>
  <si>
    <t>Colónias de férias</t>
  </si>
  <si>
    <t>Subsídio de estudos</t>
  </si>
  <si>
    <t>Apoio socioeconómico</t>
  </si>
  <si>
    <t>Outros benefícios sociais</t>
  </si>
  <si>
    <t>Quadro 19.1:   Contagem dos acidentes de trabalho e de dias de trabalho perdidos com baixa por género (no local de trabalho)</t>
  </si>
  <si>
    <t>N.º total de acidentes</t>
  </si>
  <si>
    <t>N.º de acidentes com baixa</t>
  </si>
  <si>
    <t>Número de dias de trabalho perdidos por acidentes ocorridos no ano</t>
  </si>
  <si>
    <t>Número de dias de trabalho perdidos por acidentes ocorridos em anos anteriores</t>
  </si>
  <si>
    <t>1 a 3 dias de baixa</t>
  </si>
  <si>
    <t>4 a 30 dias de baixa</t>
  </si>
  <si>
    <t>Superior a 30 dias de baixa</t>
  </si>
  <si>
    <t>Mortais</t>
  </si>
  <si>
    <t>Quadro 19.2:   Contagem dos acidentes de trabalho e de dias de trabalho perdidos com baixa por género (In Itinere)</t>
  </si>
  <si>
    <t>Quadro 20:   Contagem dos casos de incapacidade declarados durante o ano relativamente aos trabalhadores vítimas de acidentes de trabalho</t>
  </si>
  <si>
    <t>Casos de incapacidade permanente absoluta</t>
  </si>
  <si>
    <t>Casos de incapacidade permanente parcial</t>
  </si>
  <si>
    <t>Casos de incapacidade permanente absoluta para o trabalho habitual</t>
  </si>
  <si>
    <t>Casos de incapacidade temporária e absoluta</t>
  </si>
  <si>
    <t>Casos de incapacidade temporária e parcial</t>
  </si>
  <si>
    <t>Quadro 21:   Contagem das situações participadas e confirmadas de doença profissional e de dias de trabalho perdidos</t>
  </si>
  <si>
    <t>Doença profissional</t>
  </si>
  <si>
    <t>Códigos</t>
  </si>
  <si>
    <t>N.º de casos</t>
  </si>
  <si>
    <t>Número de dias de ausência</t>
  </si>
  <si>
    <t>Quadro 22:   Contagem das actividades de medicina no trabalho e respectivos encargos</t>
  </si>
  <si>
    <t>Despesas com medicina no trabalho</t>
  </si>
  <si>
    <t>Visitas aos postos de trabalho</t>
  </si>
  <si>
    <t>Número</t>
  </si>
  <si>
    <t>Total (euros)</t>
  </si>
  <si>
    <t>Quadro 23:   Contagem das intervenções das comissões de segurança e saúde no trabalho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</si>
  <si>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</si>
  <si>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</si>
  <si>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</si>
  <si>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</si>
  <si>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</si>
  <si>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Adaptação ao posto de trabalho</t>
  </si>
  <si>
    <t>Mobilidade interna</t>
  </si>
  <si>
    <t>Quadro 26:   Custos com a prevenção de acidentes e doenças profissionais</t>
  </si>
  <si>
    <t>Internas</t>
  </si>
  <si>
    <t>Externas</t>
  </si>
  <si>
    <t>Menos de 30 horas</t>
  </si>
  <si>
    <t>De 30 a 59 horas</t>
  </si>
  <si>
    <t>De 60 a 119 horas</t>
  </si>
  <si>
    <t>120 horas ou mais</t>
  </si>
  <si>
    <t>Quadro 30:   Despesas anuais com formação profissional</t>
  </si>
  <si>
    <t>Quadro 31:   Relações profissionais</t>
  </si>
  <si>
    <t>Número de trabalhadores sindicalizados</t>
  </si>
  <si>
    <t>Número de elementos pertencentes a comissões de trabalhadores</t>
  </si>
  <si>
    <t>Total de votantes para comissões de trabalhadores</t>
  </si>
  <si>
    <t>Processos transitados do ano anterior</t>
  </si>
  <si>
    <t>Processos instaurados durante o ano</t>
  </si>
  <si>
    <t>Processos transitados para o ano seguinte</t>
  </si>
  <si>
    <t>Processos decididos - arquivados</t>
  </si>
  <si>
    <t>Processos decididos - repreensão escrita</t>
  </si>
  <si>
    <t>Processos decididos - multa</t>
  </si>
  <si>
    <t>Processos decididos - suspensão</t>
  </si>
  <si>
    <t>Processos decididos - despedimento por facto imputável ao trabalhador</t>
  </si>
  <si>
    <t>Processos decididos - cessação da comissão de serviço</t>
  </si>
  <si>
    <t>Quadro 32:   Disciplina</t>
  </si>
  <si>
    <t xml:space="preserve">Quadro 1 </t>
  </si>
  <si>
    <t>Quadro 1.1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</si>
  <si>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</si>
  <si>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</si>
  <si>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</si>
  <si>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</si>
  <si>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</si>
  <si>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</si>
  <si>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</si>
  <si>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10</t>
  </si>
  <si>
    <t>Quadro 11</t>
  </si>
  <si>
    <t>Quadro 14.1</t>
  </si>
  <si>
    <t>Quadro 14.2</t>
  </si>
  <si>
    <t>Quadro 14.3</t>
  </si>
  <si>
    <t>Quadro 15</t>
  </si>
  <si>
    <t>Quadro 18</t>
  </si>
  <si>
    <t>Quadro 18.1</t>
  </si>
  <si>
    <t>Quadro 18.2</t>
  </si>
  <si>
    <t>Quadro 18.2.1</t>
  </si>
  <si>
    <t>Quadro 19.1</t>
  </si>
  <si>
    <t>Quadro 19.2</t>
  </si>
  <si>
    <t>Quadro 20</t>
  </si>
  <si>
    <t>Quadro 21</t>
  </si>
  <si>
    <t>Quadro 22</t>
  </si>
  <si>
    <t>Quadro 23</t>
  </si>
  <si>
    <t>Quadro 24</t>
  </si>
  <si>
    <t>Quadro 25</t>
  </si>
  <si>
    <t>Quadro 26</t>
  </si>
  <si>
    <t>Quadro 27</t>
  </si>
  <si>
    <t>Quadro 28</t>
  </si>
  <si>
    <t>Quadro 29</t>
  </si>
  <si>
    <t>Quadro 30</t>
  </si>
  <si>
    <t>Quadro 31</t>
  </si>
  <si>
    <t>Quadro 32</t>
  </si>
  <si>
    <t>Contagem dos trabalhadores por cargo/ carreira segundo a modalidade de vinculação e género</t>
  </si>
  <si>
    <t>Contagem dos prestadores de serviços (pessoas singulares) segundo a modalidade de prestação de serviços e género</t>
  </si>
  <si>
    <t>Contagem dos trabalhadores por cargo/ carreira segundo o escalão etário e género</t>
  </si>
  <si>
    <t>Contagem dos trabalhadores por cargo/ carreira segundo o nível de antiguidade e género</t>
  </si>
  <si>
    <t>Contagem dos trabalhadores por cargo/carreira segundo o  nível de escolaridade e género</t>
  </si>
  <si>
    <t>Contagem dos trabalhadores estrangeiros por cargo/ carreira segundo a nacionalidade e género</t>
  </si>
  <si>
    <t>Contagem dos trabalhadores portadores de deficiência por cargo/ carreira segundo o escalão etário e género</t>
  </si>
  <si>
    <t>Contagem dos trabalhadores admitidos e regressados durante o ano por cargo/ carreira segundo o modo de ocupação do posto de trabalho ou modalidade de vinculação e género</t>
  </si>
  <si>
    <t>Contagem das saídas de trabalhadores por cargo/ carreira segundo o motivo de saída e género</t>
  </si>
  <si>
    <t>Contagem dos postos de trabalho previstos e não ocupados durante o ano por cargo/ carreira segundo a dificuldade de recrutamento</t>
  </si>
  <si>
    <t>Contagem das mudanças de situação dos trabalhadores por cargo/ carreira segundo o motivo e género</t>
  </si>
  <si>
    <t>Contagem das horas em dias de descanso semanal e feriados segundo o género</t>
  </si>
  <si>
    <t>Contagem dos dias de ausência ao trabalho durante o ano por cargo/ carreira segundo o motivo de ausência e género</t>
  </si>
  <si>
    <t>Total dos encargos com pessoal durante o ano</t>
  </si>
  <si>
    <t>Prestações sociais</t>
  </si>
  <si>
    <t>Benefícios de apoio social</t>
  </si>
  <si>
    <t>Contagem dos acidentes de trabalho e de dias de trabalho perdidos com baixa por género (no local de trabalho)</t>
  </si>
  <si>
    <t>Contagem dos acidentes de trabalho e de dias de trabalho perdidos com baixa por género (in itinere)</t>
  </si>
  <si>
    <t>Contagem dos casos de incapacidade declarados durante o ano relativamente aos trabalhadores vítimas de acidentes de trabalho</t>
  </si>
  <si>
    <t>Contagem das situações participadas e confirmadas de doença profissional e de dias de trabalho perdidos</t>
  </si>
  <si>
    <t>Contagem das intervenções das comissões de segurança e saúde no trabalho por tipo</t>
  </si>
  <si>
    <t>Custos com a prevenção de acidentes e doenças profissionais</t>
  </si>
  <si>
    <t>Despesas anuais com formação profissional</t>
  </si>
  <si>
    <t>Disciplina</t>
  </si>
  <si>
    <t>Voltar ao índice</t>
  </si>
  <si>
    <t xml:space="preserve">Nota: </t>
  </si>
  <si>
    <t>Nota:</t>
  </si>
  <si>
    <t>Considerar dias completos de ausência</t>
  </si>
  <si>
    <t>Quadro 14.3:   Contagem das horas de trabalho extraordinário em dias de descanso semanal e feriados segundo o género</t>
  </si>
  <si>
    <t>Notas:</t>
  </si>
  <si>
    <t>O Nº total de acidentes refere-se ao total de ocorrências, com baixa, sem baixa e mortais.</t>
  </si>
  <si>
    <t>O Nº de acidentes com baixa exclui os mortais</t>
  </si>
  <si>
    <t>Excluir os acidentes mortais no cálculo dos dias de trabalho perdidos na sequência de acidentes de trabalho</t>
  </si>
  <si>
    <t>Considerar os acidentes de trabalho registados num auto de noticia.</t>
  </si>
  <si>
    <t>Conforme lista constante do DR 6/2001, de 3/5, actualizado pelo DR 76/2007, de 17/7</t>
  </si>
  <si>
    <t>Conclusão sem sucesso do período experiemental</t>
  </si>
  <si>
    <t>Fim da situação de mobilidade interna</t>
  </si>
  <si>
    <t>Fim da situação de cedência de interesse público</t>
  </si>
  <si>
    <t>Morte</t>
  </si>
  <si>
    <t>Reforma/aposentação</t>
  </si>
  <si>
    <t>Limite de idade</t>
  </si>
  <si>
    <t>Cessação da comissão de serviço</t>
  </si>
  <si>
    <t>Remunerações base (1)</t>
  </si>
  <si>
    <t>Suplementos remuneratórios (2)</t>
  </si>
  <si>
    <t>Prestações sociais (3)</t>
  </si>
  <si>
    <t>Alteração do regime de horário de trabalho</t>
  </si>
  <si>
    <t>Quadro 33</t>
  </si>
  <si>
    <t>Eleitos</t>
  </si>
  <si>
    <t>Quadro 34</t>
  </si>
  <si>
    <t>Quadro 35</t>
  </si>
  <si>
    <t>Dirigentes e equiparados</t>
  </si>
  <si>
    <t>Regime de permanência - meio tempo - câmara municipal - vereadores</t>
  </si>
  <si>
    <t>Regime não permanência - câmara municipal</t>
  </si>
  <si>
    <t>Regime não permanência - assembleia municipal</t>
  </si>
  <si>
    <t>N.º de Eleitos</t>
  </si>
  <si>
    <t xml:space="preserve">Notas: </t>
  </si>
  <si>
    <t>Não incluir os eleitos locais nos restantes quadros.</t>
  </si>
  <si>
    <t>Incluir em vereadores o vice-presidente</t>
  </si>
  <si>
    <t>Quadro 34:   Gabinetes de Apoio Pessoal</t>
  </si>
  <si>
    <t>Chefe do Gabinete</t>
  </si>
  <si>
    <t>Adjuntos</t>
  </si>
  <si>
    <t>Secretários</t>
  </si>
  <si>
    <t>Do mapa de pessoal do município</t>
  </si>
  <si>
    <t>De outra entidade pública, com vínculo à Administração Pública</t>
  </si>
  <si>
    <t>Sem vínculo à Administração Pública</t>
  </si>
  <si>
    <t>Os GAP são também incluídos nos quadros 1 a 4</t>
  </si>
  <si>
    <t>Quadro 35:   Dirigentes e equiparados</t>
  </si>
  <si>
    <t>N.º de cargos previstos em regulamento municipal</t>
  </si>
  <si>
    <t>N.º de cargos providos em 31/12</t>
  </si>
  <si>
    <t>Dirigente intermédio de 2.º grau (chefe de divisão municipal)</t>
  </si>
  <si>
    <t>Dirigente intermédio de 3.º grau ou inferior</t>
  </si>
  <si>
    <t>Chefe de equipa multidisciplinar (equiparado a chefe de divisão municipal)</t>
  </si>
  <si>
    <t>Chefe de equipa multidisciplinar (equiparado a diretor de departamento municipal)</t>
  </si>
  <si>
    <t>Informação incluída nos restantes quadros</t>
  </si>
  <si>
    <t>Não incluir eleitos locais, coordenadores técnicos, encarregados gerais operacionais e coordenadores de equipa de projeto</t>
  </si>
  <si>
    <t>Gabinetes de Apoio Pessoal</t>
  </si>
  <si>
    <t>Não incluir: eleitos locais; estagiários PEPAL/IEFP; programas ocupacionais; trabalhadores ausentes há mais de 6 meses.</t>
  </si>
  <si>
    <t>Incluir GAP: relação jurídica - Comissão de Serviços / Carreira – Outros</t>
  </si>
  <si>
    <t>Incluir ainda trabalhadores temporariamente ausentes, exceto aqueles que estejam ausentes há mais de 6 meses.</t>
  </si>
  <si>
    <t>Fiscais municipais e outras carreiras não revistas e não descriminadas  – regra, relação jurídica de Contrato de Trabalho em Funções Públicas ( e não Nomeação) e carreira Outros.</t>
  </si>
  <si>
    <t>AEC e outros técnicos superiores –  na respetiva relação jurídica e carreira.</t>
  </si>
  <si>
    <t>Coordenadores técnicos/encarregados gerais operacionais/ coordenadores de projeto : relação jurídica Contrato de Trabalho em Funções Públicas e respetivas carreiras.</t>
  </si>
  <si>
    <t>Dirigentes superiores - diretor municipal ou diretor delegado, nos serviços municipalizados. Relação jurídica Comissão de Serviços.</t>
  </si>
  <si>
    <t>Dirigentes intermédios - diretor de departamento municipal, chefe de divisão, outros dirigentes de 3º grau ou inferior, o diretor delegado nos serviços municipalizados . Relação jurídica Comissão de Serviços.</t>
  </si>
  <si>
    <t>Chefes de equipa multidisciplinar - na respetiva carreira e relação jurídica de Contrato de Trabalho em Funções Públicas.</t>
  </si>
  <si>
    <t>Nota: Prestadores de serviços - pessoas singulares com relação de trabalho não subordinado, incluindo o pessoal afeto à área da educação</t>
  </si>
  <si>
    <t>Incluir GAP: Carreira – Outros.</t>
  </si>
  <si>
    <t>Fiscais municipais e outras carreiras não revistas e não descriminadas  –  carreira Outros.</t>
  </si>
  <si>
    <t>Coordenadores técnicos/encarregados gerais operacionais/ coordenadores de projeto : nas respetivas carreiras.</t>
  </si>
  <si>
    <t xml:space="preserve">Dirigentes superiores - diretor municipal ou diretor delegado, nos serviços municipalizados. </t>
  </si>
  <si>
    <t xml:space="preserve">Dirigentes intermédios - diretor de departamento municipal, chefe de divisão, outros dirigentes de 3º grau ou inferior, o diretor delegado nos serviços municipalizados . </t>
  </si>
  <si>
    <t>Chefes de equipa multidisciplinar - na respetiva carreira.</t>
  </si>
  <si>
    <t>Fiscais municipais e outras carreiras não revistas e não descriminadas  –  carreira Outros .</t>
  </si>
  <si>
    <t>Coordenadores técnicos/encarregados gerais operacionais/coordenadores de projeto : nas respetivas carreiras</t>
  </si>
  <si>
    <t>Chefes de equipa multidisciplinar - na respetiva carreira</t>
  </si>
  <si>
    <t>Incluir GAP: relação jurídica - Comissão de Serviços / Carreira – Outros.</t>
  </si>
  <si>
    <t>Coordenadores técnicos/encarregados gerais operacionais/coordenadores de projeto : nas respetivas carreiras.</t>
  </si>
  <si>
    <t>Nota: Considerar o total de trabalhadores admitidos pela 1ª vez ou regressados ao serviço entre 1 de Janeiro e 31 de Dezembro</t>
  </si>
  <si>
    <t>Nota: O valor das prestações sociais no quadro 18 e o total do quadro 18.2 não podem ser diferentes</t>
  </si>
  <si>
    <t>Nos termos e limites previstos no artº 73.º da Lei n.º169/99, de 18/9, na redação da Lei n.º5-A/2002, de 11/1</t>
  </si>
  <si>
    <t>Considerar como providos os cargos cujos dirigentes se encontrem designados em comissão de serviço, em regime de substituição ou em gestão corrente</t>
  </si>
  <si>
    <t>Informação não acumulável no Quadro 1 nem a reportar nos restantes quadros</t>
  </si>
  <si>
    <t>Regime de permanência - tempo inteiro - câmara municipal - presidente e vereadores</t>
  </si>
  <si>
    <t>Encargos de estrutura de medicina e segurança no trabalho (a)</t>
  </si>
  <si>
    <t>Formação em prevenção de riscos (c)</t>
  </si>
  <si>
    <t>Outros custos com a prevenção de acidentes e doenças profissionais (d)</t>
  </si>
  <si>
    <t>(a) Encargos na organização dos serviços de segurança e saúde no trabalho e encargos na organização/modificação dos espaços de trabalho</t>
  </si>
  <si>
    <t>(b) Encargos na aquisição de bens ou equipamentos</t>
  </si>
  <si>
    <t>(c) Encargos na formação, informação e consulta</t>
  </si>
  <si>
    <t>(d) Inclui os custos com a identificação, avaliação e controlo dos fatores de risco</t>
  </si>
  <si>
    <t>Dirigente superior (diretor municipal/diretor delegado)</t>
  </si>
  <si>
    <t>Dirigente intermédio de 1.º grau (diretor de departamento municipal/diretor delegado)</t>
  </si>
  <si>
    <t>Nos serviços municipalizados a informação sobre os cargos previstos deve-se entender no regulamento dos próprios serviços</t>
  </si>
  <si>
    <t>Ainda para os SM, considerar o diretor delegado em Dirigente Superior ou Intermédio de 1.º grau, de acordo com a equiparação deliberada pela CM</t>
  </si>
  <si>
    <t>NOTA: O presente ficheiro é um instrumento de trabalho e não dispensa ou substitui o preenchimento e envio dos respetivos mapas constantes da aplicação SIIAL</t>
  </si>
  <si>
    <t>Contagem das horas de trabalho noturno, normal e extraordinário, segundo o género</t>
  </si>
  <si>
    <t>Contagem das horas de trabalho extraordinário, diurno e noturno, segundo o género</t>
  </si>
  <si>
    <t>Contagem dos trabalhadores sujeitos a ações de reintegração profissional em resultado de acidentes de trabalho ou doença incapacitante</t>
  </si>
  <si>
    <t>Contagem das ações de formação e sensibilização em matéria de segurança e saúde no trabalho</t>
  </si>
  <si>
    <t>Contagem das ações de formação profissional por tipo segundo a duração da ação</t>
  </si>
  <si>
    <t>Contagem das horas dispendidas em ações de formação profissional por cargo/ carreira segundo o tipo de ação</t>
  </si>
  <si>
    <t>Relações profissionais</t>
  </si>
  <si>
    <t>O número de efetivos dos quadros 1, 2, 3 e 4 tem de ser igual</t>
  </si>
  <si>
    <t>O número de efetivos dos quadros 1,2,3 e 4 tem que ser igual</t>
  </si>
  <si>
    <t>O número de efetivos dos quadros 1,2, 3 e 4 tem de ser igual</t>
  </si>
  <si>
    <t>A antiguidade reporta-se ao tempo de serviço na Administração Pública</t>
  </si>
  <si>
    <t>CPLP - Comunidade dos Países de Língua Portuguesa</t>
  </si>
  <si>
    <t>Considerar o total de trabalhadores estrangeiros, não naturalizados, em efetividade de funções no serviço em 31/12, de acordo com a naturalidade</t>
  </si>
  <si>
    <t>Considerar apenas os trabalhadores estrangeiros, pelo que serão excluídos os de nacionalidade portuguesa da linha “União Europeia" e o seu total não será igual ao do quadro 1</t>
  </si>
  <si>
    <t>Nota: Considerar o total de trabalhadores incluídos no quadro 1 que apresentem uma incapacidade permanente igual ou superior a 60% (conceito idêntico ao considerado para efeitos fiscais)</t>
  </si>
  <si>
    <t>Alteração do posicionamento remuneratório por opção gestionária (regra) (2)</t>
  </si>
  <si>
    <t>Alteração do posicionamento remuneratório por opção gestionária (exceção) (2)</t>
  </si>
  <si>
    <t>Consolidação da mobilidade na categoria (3)</t>
  </si>
  <si>
    <t>Alteração obrigatória do posicionamento remuneratório (1)</t>
  </si>
  <si>
    <t>(1) e (2) - Artigos 46.º, 47.º e 48.º da Lei 12-A/2008;</t>
  </si>
  <si>
    <t>(3) - Artigo 64.º da Lei 12-A/2008</t>
  </si>
  <si>
    <t>Quadro 14.1:   Contagem das horas de trabalho noturno, normal e extraordinário, segundo o género</t>
  </si>
  <si>
    <t>Quadro 14.2:   Contagem das horas de trabalho extraordinário, diurno e noturno, segundo o género</t>
  </si>
  <si>
    <t>Extraordinário noturno</t>
  </si>
  <si>
    <t>O trabalho extraordinário diurno e noturno só comtempla o trabalho extraordinário efetuado em dias normais de trabalho</t>
  </si>
  <si>
    <t>Comtempla apenas o trabalho extraordinário em dias de descanso semanal obrigatório, complementar e feriados</t>
  </si>
  <si>
    <t>Considerar o total de horas suplementares/extraordinárias efetuadas pelos trabalhadores do serviço entre 1 de janeiro e 31 de dezembro</t>
  </si>
  <si>
    <t>Considerar o total de horas  efetuadas pelos trabalhadores do serviço entre 1 de janeiro e 31 de dezembro</t>
  </si>
  <si>
    <t>em dias normais e em dias de descanso semanal obrigatório, complementar e feriados</t>
  </si>
  <si>
    <t xml:space="preserve">Este quadro refere-se apenas a trabalho noturno. Para o preenchimento da coluna "trabalho noturno extraordinário" neste quadro deve-se considerar o trabalho extraordinário efetuado </t>
  </si>
  <si>
    <t>Proteção na parentalidade</t>
  </si>
  <si>
    <t>(1) Remuneração base inclui os subsídios de férias e de Natal</t>
  </si>
  <si>
    <t>(2) O valor dos suplementos remuneratórios no quadro 18 e o total do quadro 18.1 não podem ser diferentes.</t>
  </si>
  <si>
    <t>(3) O valor das prestações sociais no quadro 18 e o total do quadro 18.2 não podem ser diferentes;</t>
  </si>
  <si>
    <t>Trabalho extraordinário (diurno e noturno)</t>
  </si>
  <si>
    <t>Trabalho normal noturno</t>
  </si>
  <si>
    <t>Subsídios no âmbito da proteção da parentalidade</t>
  </si>
  <si>
    <t xml:space="preserve">Benefícios sociais </t>
  </si>
  <si>
    <t>A aplicação permite a seleção da doença e do respetivo código</t>
  </si>
  <si>
    <t>Quadro 24:   Contagem dos trabalhadores sujeitos a ações de reintegração profissional em resultado de acidentes de trabalho ou doença incapacitante</t>
  </si>
  <si>
    <t>Artigo 23.º do Decreto-Lei n.º503/99, de 20 de Novembro, alterado pelo Decreto-Lei n.º50-C/2007, de 6 de Março e pela Lei n.º64-A/2008, de 31 de Dezembro</t>
  </si>
  <si>
    <t>Quadro 25:   Contagem das ações de formação e sensibilização em matéria de segurança e saúde no trabalho</t>
  </si>
  <si>
    <t>Ações realizadas durante o ano</t>
  </si>
  <si>
    <t>Trabalhadores abrangidos pelas ações realizadas</t>
  </si>
  <si>
    <t>Equipamentos de proteção (b)</t>
  </si>
  <si>
    <t>Quadro 27:   Contagem das ações de formação profissional por tipo segundo a duração da ação</t>
  </si>
  <si>
    <t>Relativamente às ações de formação realizadas durante o ano e em que tenham participado os trabalhadores do serviço, considerar como:</t>
  </si>
  <si>
    <t>Ação interna - organizada pela entidade</t>
  </si>
  <si>
    <t>Ação externa - organizada por outras entidades</t>
  </si>
  <si>
    <t xml:space="preserve">N.º de participações = n.º de trabalhadores na ação 1 + n.º de trabalhadores na ação 2 + … + n.º de trabalhadores na ação n </t>
  </si>
  <si>
    <t>(exemplo: se o mesmo trabalhador participou em 2 ações diferentes ou iguais com datas diferentes, conta como duas participações)</t>
  </si>
  <si>
    <t>Quadro 28:   Contagem dos participantes em ação de formação profissional por cargo/carreira  segundo o tipo de ação</t>
  </si>
  <si>
    <t>Quadro 29:   Contagem das horas dispendidas em ações de formação profissional por cargo/carreira segundo o tipo de ação</t>
  </si>
  <si>
    <t>Ações internas</t>
  </si>
  <si>
    <t>Ações externas</t>
  </si>
  <si>
    <t>Considerar as despesas efetuadas durante o ano em atividade de formação e suportadas pelo orçamento do serviço</t>
  </si>
  <si>
    <t>Contagem das atividades de medicina no trabalho e respetivos encargos</t>
  </si>
  <si>
    <t>Contagem dos participantes em ações de formação profissional por cargo/ carreira segundo o tipo de ação</t>
  </si>
  <si>
    <t>Total dos exames médicos efetuados (a)</t>
  </si>
  <si>
    <t>Exames de admissão (b)</t>
  </si>
  <si>
    <t>Exames periódicos (c)</t>
  </si>
  <si>
    <t>Exames ocasionais e complementares (d)</t>
  </si>
  <si>
    <t>Exames de cessação de funções (e)</t>
  </si>
  <si>
    <t>Incluir nas despesas com medicina no trabalho as relativas a medicamentos e vencimentos de pessoal afeto</t>
  </si>
  <si>
    <t>(a) - É igual à soma de (b) + (c) + (d) + (e)</t>
  </si>
  <si>
    <t>Quadro 33:   Eleitos Locais</t>
  </si>
  <si>
    <t xml:space="preserve">Ano: </t>
  </si>
  <si>
    <t>A preencher apenas pelos municípios</t>
  </si>
  <si>
    <t>45-49</t>
  </si>
  <si>
    <t>Balanço Social 2014 - APLICAÇÃO SIIAL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</si>
</sst>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[$-816]mmmmm/yy;@"/>
    <numFmt numFmtId="166" formatCode="0.000"/>
    <numFmt numFmtId="167" formatCode="0.0"/>
    <numFmt numFmtId="168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1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24997000396251678"/>
      </top>
      <bottom style="thin">
        <color theme="0" tint="-0.3499799966812134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>
        <color indexed="63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>
        <color indexed="63"/>
      </top>
      <bottom style="medium">
        <color theme="0" tint="-0.04997999966144562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/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 tint="-0.2499700039625167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/>
    </border>
    <border>
      <left style="thin">
        <color theme="0" tint="-0.24997000396251678"/>
      </left>
      <right>
        <color indexed="63"/>
      </right>
      <top style="thin"/>
      <bottom style="thin"/>
    </border>
    <border>
      <left style="thin">
        <color theme="0" tint="-0.24997000396251678"/>
      </left>
      <right>
        <color indexed="63"/>
      </right>
      <top style="thin"/>
      <bottom style="thin">
        <color theme="0" tint="-0.24997000396251678"/>
      </bottom>
    </border>
    <border>
      <left style="thin">
        <color theme="0"/>
      </left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0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>
        <color indexed="63"/>
      </bottom>
    </border>
    <border>
      <left style="thin">
        <color theme="0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/>
      <top style="thin">
        <color theme="0" tint="-0.3499799966812134"/>
      </top>
      <bottom style="thin">
        <color theme="0" tint="-0.24997000396251678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7" fillId="34" borderId="10" xfId="0" applyFont="1" applyFill="1" applyBorder="1" applyAlignment="1">
      <alignment/>
    </xf>
    <xf numFmtId="0" fontId="47" fillId="33" borderId="11" xfId="0" applyFont="1" applyFill="1" applyBorder="1" applyAlignment="1">
      <alignment horizontal="right"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 horizontal="right"/>
    </xf>
    <xf numFmtId="0" fontId="47" fillId="33" borderId="14" xfId="0" applyFont="1" applyFill="1" applyBorder="1" applyAlignment="1">
      <alignment/>
    </xf>
    <xf numFmtId="0" fontId="47" fillId="33" borderId="15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47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7" fillId="34" borderId="20" xfId="0" applyFont="1" applyFill="1" applyBorder="1" applyAlignment="1">
      <alignment vertical="center" wrapText="1"/>
    </xf>
    <xf numFmtId="16" fontId="47" fillId="34" borderId="20" xfId="0" applyNumberFormat="1" applyFont="1" applyFill="1" applyBorder="1" applyAlignment="1">
      <alignment vertical="center" wrapText="1"/>
    </xf>
    <xf numFmtId="0" fontId="47" fillId="34" borderId="21" xfId="0" applyFont="1" applyFill="1" applyBorder="1" applyAlignment="1">
      <alignment vertical="center"/>
    </xf>
    <xf numFmtId="0" fontId="47" fillId="33" borderId="22" xfId="0" applyFont="1" applyFill="1" applyBorder="1" applyAlignment="1">
      <alignment horizontal="right"/>
    </xf>
    <xf numFmtId="2" fontId="47" fillId="34" borderId="10" xfId="0" applyNumberFormat="1" applyFont="1" applyFill="1" applyBorder="1" applyAlignment="1">
      <alignment/>
    </xf>
    <xf numFmtId="2" fontId="47" fillId="33" borderId="23" xfId="0" applyNumberFormat="1" applyFont="1" applyFill="1" applyBorder="1" applyAlignment="1">
      <alignment/>
    </xf>
    <xf numFmtId="0" fontId="47" fillId="34" borderId="24" xfId="0" applyFont="1" applyFill="1" applyBorder="1" applyAlignment="1">
      <alignment/>
    </xf>
    <xf numFmtId="0" fontId="47" fillId="33" borderId="25" xfId="0" applyFont="1" applyFill="1" applyBorder="1" applyAlignment="1">
      <alignment/>
    </xf>
    <xf numFmtId="0" fontId="47" fillId="33" borderId="26" xfId="0" applyFont="1" applyFill="1" applyBorder="1" applyAlignment="1">
      <alignment horizontal="right"/>
    </xf>
    <xf numFmtId="0" fontId="47" fillId="33" borderId="0" xfId="0" applyFont="1" applyFill="1" applyBorder="1" applyAlignment="1">
      <alignment horizontal="right"/>
    </xf>
    <xf numFmtId="0" fontId="47" fillId="33" borderId="25" xfId="0" applyFont="1" applyFill="1" applyBorder="1" applyAlignment="1">
      <alignment horizontal="right"/>
    </xf>
    <xf numFmtId="0" fontId="47" fillId="34" borderId="27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28" xfId="0" applyFont="1" applyFill="1" applyBorder="1" applyAlignment="1">
      <alignment horizontal="right"/>
    </xf>
    <xf numFmtId="0" fontId="47" fillId="33" borderId="29" xfId="0" applyFont="1" applyFill="1" applyBorder="1" applyAlignment="1">
      <alignment/>
    </xf>
    <xf numFmtId="0" fontId="47" fillId="33" borderId="29" xfId="0" applyFont="1" applyFill="1" applyBorder="1" applyAlignment="1">
      <alignment horizontal="right"/>
    </xf>
    <xf numFmtId="0" fontId="47" fillId="33" borderId="30" xfId="0" applyFont="1" applyFill="1" applyBorder="1" applyAlignment="1">
      <alignment/>
    </xf>
    <xf numFmtId="0" fontId="47" fillId="33" borderId="31" xfId="0" applyFont="1" applyFill="1" applyBorder="1" applyAlignment="1">
      <alignment horizontal="right"/>
    </xf>
    <xf numFmtId="0" fontId="47" fillId="33" borderId="32" xfId="0" applyFont="1" applyFill="1" applyBorder="1" applyAlignment="1">
      <alignment/>
    </xf>
    <xf numFmtId="0" fontId="47" fillId="33" borderId="33" xfId="0" applyFont="1" applyFill="1" applyBorder="1" applyAlignment="1">
      <alignment horizontal="right"/>
    </xf>
    <xf numFmtId="0" fontId="47" fillId="33" borderId="34" xfId="0" applyFont="1" applyFill="1" applyBorder="1" applyAlignment="1">
      <alignment/>
    </xf>
    <xf numFmtId="0" fontId="47" fillId="33" borderId="34" xfId="0" applyFont="1" applyFill="1" applyBorder="1" applyAlignment="1">
      <alignment horizontal="right"/>
    </xf>
    <xf numFmtId="0" fontId="47" fillId="33" borderId="35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47" fillId="33" borderId="36" xfId="0" applyFont="1" applyFill="1" applyBorder="1" applyAlignment="1">
      <alignment horizontal="right"/>
    </xf>
    <xf numFmtId="16" fontId="47" fillId="34" borderId="11" xfId="0" applyNumberFormat="1" applyFont="1" applyFill="1" applyBorder="1" applyAlignment="1">
      <alignment vertical="center" wrapText="1"/>
    </xf>
    <xf numFmtId="2" fontId="47" fillId="34" borderId="20" xfId="0" applyNumberFormat="1" applyFont="1" applyFill="1" applyBorder="1" applyAlignment="1">
      <alignment/>
    </xf>
    <xf numFmtId="2" fontId="47" fillId="33" borderId="0" xfId="0" applyNumberFormat="1" applyFont="1" applyFill="1" applyBorder="1" applyAlignment="1">
      <alignment/>
    </xf>
    <xf numFmtId="16" fontId="47" fillId="34" borderId="21" xfId="0" applyNumberFormat="1" applyFont="1" applyFill="1" applyBorder="1" applyAlignment="1">
      <alignment vertical="center" wrapText="1"/>
    </xf>
    <xf numFmtId="2" fontId="47" fillId="34" borderId="37" xfId="0" applyNumberFormat="1" applyFont="1" applyFill="1" applyBorder="1" applyAlignment="1">
      <alignment/>
    </xf>
    <xf numFmtId="1" fontId="47" fillId="33" borderId="23" xfId="0" applyNumberFormat="1" applyFont="1" applyFill="1" applyBorder="1" applyAlignment="1">
      <alignment/>
    </xf>
    <xf numFmtId="16" fontId="47" fillId="33" borderId="0" xfId="0" applyNumberFormat="1" applyFont="1" applyFill="1" applyBorder="1" applyAlignment="1">
      <alignment vertical="center" wrapText="1"/>
    </xf>
    <xf numFmtId="0" fontId="47" fillId="33" borderId="0" xfId="0" applyFont="1" applyFill="1" applyBorder="1" applyAlignment="1">
      <alignment vertical="center"/>
    </xf>
    <xf numFmtId="0" fontId="47" fillId="34" borderId="38" xfId="0" applyFont="1" applyFill="1" applyBorder="1" applyAlignment="1">
      <alignment vertical="center" wrapText="1"/>
    </xf>
    <xf numFmtId="0" fontId="47" fillId="33" borderId="39" xfId="0" applyFont="1" applyFill="1" applyBorder="1" applyAlignment="1">
      <alignment horizontal="right"/>
    </xf>
    <xf numFmtId="16" fontId="47" fillId="34" borderId="40" xfId="0" applyNumberFormat="1" applyFont="1" applyFill="1" applyBorder="1" applyAlignment="1">
      <alignment vertical="center" wrapText="1"/>
    </xf>
    <xf numFmtId="0" fontId="47" fillId="33" borderId="41" xfId="0" applyFont="1" applyFill="1" applyBorder="1" applyAlignment="1">
      <alignment horizontal="right"/>
    </xf>
    <xf numFmtId="16" fontId="47" fillId="34" borderId="36" xfId="0" applyNumberFormat="1" applyFont="1" applyFill="1" applyBorder="1" applyAlignment="1">
      <alignment vertical="center" wrapText="1"/>
    </xf>
    <xf numFmtId="16" fontId="47" fillId="34" borderId="42" xfId="0" applyNumberFormat="1" applyFont="1" applyFill="1" applyBorder="1" applyAlignment="1">
      <alignment vertical="center" wrapText="1"/>
    </xf>
    <xf numFmtId="0" fontId="47" fillId="34" borderId="28" xfId="0" applyFont="1" applyFill="1" applyBorder="1" applyAlignment="1">
      <alignment vertical="center" wrapText="1"/>
    </xf>
    <xf numFmtId="16" fontId="47" fillId="34" borderId="43" xfId="0" applyNumberFormat="1" applyFont="1" applyFill="1" applyBorder="1" applyAlignment="1">
      <alignment vertical="center" wrapText="1"/>
    </xf>
    <xf numFmtId="0" fontId="47" fillId="33" borderId="44" xfId="0" applyFont="1" applyFill="1" applyBorder="1" applyAlignment="1">
      <alignment horizontal="right"/>
    </xf>
    <xf numFmtId="1" fontId="0" fillId="33" borderId="35" xfId="0" applyNumberFormat="1" applyFill="1" applyBorder="1" applyAlignment="1">
      <alignment/>
    </xf>
    <xf numFmtId="0" fontId="0" fillId="33" borderId="0" xfId="0" applyFill="1" applyAlignment="1">
      <alignment horizontal="right"/>
    </xf>
    <xf numFmtId="1" fontId="47" fillId="34" borderId="10" xfId="0" applyNumberFormat="1" applyFont="1" applyFill="1" applyBorder="1" applyAlignment="1">
      <alignment/>
    </xf>
    <xf numFmtId="1" fontId="47" fillId="34" borderId="45" xfId="0" applyNumberFormat="1" applyFont="1" applyFill="1" applyBorder="1" applyAlignment="1">
      <alignment/>
    </xf>
    <xf numFmtId="1" fontId="47" fillId="34" borderId="20" xfId="0" applyNumberFormat="1" applyFont="1" applyFill="1" applyBorder="1" applyAlignment="1">
      <alignment/>
    </xf>
    <xf numFmtId="1" fontId="47" fillId="34" borderId="46" xfId="0" applyNumberFormat="1" applyFont="1" applyFill="1" applyBorder="1" applyAlignment="1">
      <alignment/>
    </xf>
    <xf numFmtId="1" fontId="47" fillId="33" borderId="30" xfId="0" applyNumberFormat="1" applyFont="1" applyFill="1" applyBorder="1" applyAlignment="1">
      <alignment/>
    </xf>
    <xf numFmtId="1" fontId="47" fillId="34" borderId="22" xfId="0" applyNumberFormat="1" applyFont="1" applyFill="1" applyBorder="1" applyAlignment="1">
      <alignment/>
    </xf>
    <xf numFmtId="0" fontId="48" fillId="35" borderId="0" xfId="47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2" fillId="0" borderId="0" xfId="47" applyFont="1" applyFill="1" applyAlignment="1" applyProtection="1">
      <alignment/>
      <protection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47" xfId="0" applyFont="1" applyFill="1" applyBorder="1" applyAlignment="1">
      <alignment vertical="center"/>
    </xf>
    <xf numFmtId="0" fontId="24" fillId="0" borderId="48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24" fillId="0" borderId="50" xfId="0" applyFont="1" applyFill="1" applyBorder="1" applyAlignment="1">
      <alignment vertical="center"/>
    </xf>
    <xf numFmtId="0" fontId="47" fillId="34" borderId="20" xfId="0" applyFont="1" applyFill="1" applyBorder="1" applyAlignment="1">
      <alignment horizontal="center" vertical="center" wrapText="1"/>
    </xf>
    <xf numFmtId="16" fontId="47" fillId="34" borderId="20" xfId="0" applyNumberFormat="1" applyFont="1" applyFill="1" applyBorder="1" applyAlignment="1">
      <alignment horizontal="center" vertical="center" wrapText="1"/>
    </xf>
    <xf numFmtId="17" fontId="47" fillId="34" borderId="2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3" borderId="51" xfId="0" applyFont="1" applyFill="1" applyBorder="1" applyAlignment="1">
      <alignment/>
    </xf>
    <xf numFmtId="0" fontId="0" fillId="0" borderId="0" xfId="0" applyFill="1" applyAlignment="1">
      <alignment/>
    </xf>
    <xf numFmtId="0" fontId="47" fillId="0" borderId="13" xfId="0" applyFont="1" applyFill="1" applyBorder="1" applyAlignment="1">
      <alignment horizontal="right"/>
    </xf>
    <xf numFmtId="0" fontId="47" fillId="0" borderId="14" xfId="0" applyFont="1" applyFill="1" applyBorder="1" applyAlignment="1">
      <alignment/>
    </xf>
    <xf numFmtId="0" fontId="49" fillId="0" borderId="0" xfId="0" applyFont="1" applyFill="1" applyAlignment="1">
      <alignment/>
    </xf>
    <xf numFmtId="1" fontId="47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center" wrapText="1"/>
    </xf>
    <xf numFmtId="1" fontId="47" fillId="34" borderId="52" xfId="0" applyNumberFormat="1" applyFont="1" applyFill="1" applyBorder="1" applyAlignment="1">
      <alignment/>
    </xf>
    <xf numFmtId="0" fontId="48" fillId="0" borderId="0" xfId="47" applyFont="1" applyFill="1" applyAlignment="1" applyProtection="1">
      <alignment/>
      <protection/>
    </xf>
    <xf numFmtId="0" fontId="47" fillId="34" borderId="53" xfId="0" applyFont="1" applyFill="1" applyBorder="1" applyAlignment="1">
      <alignment vertical="center" wrapText="1"/>
    </xf>
    <xf numFmtId="0" fontId="47" fillId="33" borderId="54" xfId="0" applyFont="1" applyFill="1" applyBorder="1" applyAlignment="1">
      <alignment horizontal="right"/>
    </xf>
    <xf numFmtId="1" fontId="47" fillId="34" borderId="55" xfId="0" applyNumberFormat="1" applyFont="1" applyFill="1" applyBorder="1" applyAlignment="1">
      <alignment/>
    </xf>
    <xf numFmtId="1" fontId="47" fillId="34" borderId="56" xfId="0" applyNumberFormat="1" applyFont="1" applyFill="1" applyBorder="1" applyAlignment="1">
      <alignment/>
    </xf>
    <xf numFmtId="0" fontId="47" fillId="34" borderId="54" xfId="0" applyFont="1" applyFill="1" applyBorder="1" applyAlignment="1">
      <alignment vertical="center" wrapText="1"/>
    </xf>
    <xf numFmtId="0" fontId="47" fillId="33" borderId="57" xfId="0" applyFont="1" applyFill="1" applyBorder="1" applyAlignment="1">
      <alignment horizontal="right"/>
    </xf>
    <xf numFmtId="0" fontId="47" fillId="33" borderId="24" xfId="0" applyFont="1" applyFill="1" applyBorder="1" applyAlignment="1">
      <alignment horizontal="right"/>
    </xf>
    <xf numFmtId="1" fontId="47" fillId="34" borderId="58" xfId="0" applyNumberFormat="1" applyFont="1" applyFill="1" applyBorder="1" applyAlignment="1">
      <alignment/>
    </xf>
    <xf numFmtId="1" fontId="47" fillId="33" borderId="51" xfId="0" applyNumberFormat="1" applyFont="1" applyFill="1" applyBorder="1" applyAlignment="1">
      <alignment/>
    </xf>
    <xf numFmtId="0" fontId="47" fillId="33" borderId="59" xfId="0" applyFont="1" applyFill="1" applyBorder="1" applyAlignment="1">
      <alignment horizontal="right"/>
    </xf>
    <xf numFmtId="16" fontId="47" fillId="34" borderId="24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1" fontId="51" fillId="34" borderId="45" xfId="0" applyNumberFormat="1" applyFont="1" applyFill="1" applyBorder="1" applyAlignment="1">
      <alignment/>
    </xf>
    <xf numFmtId="1" fontId="51" fillId="33" borderId="51" xfId="0" applyNumberFormat="1" applyFont="1" applyFill="1" applyBorder="1" applyAlignment="1">
      <alignment/>
    </xf>
    <xf numFmtId="1" fontId="51" fillId="34" borderId="58" xfId="0" applyNumberFormat="1" applyFont="1" applyFill="1" applyBorder="1" applyAlignment="1">
      <alignment/>
    </xf>
    <xf numFmtId="1" fontId="51" fillId="34" borderId="52" xfId="0" applyNumberFormat="1" applyFont="1" applyFill="1" applyBorder="1" applyAlignment="1">
      <alignment/>
    </xf>
    <xf numFmtId="1" fontId="51" fillId="34" borderId="10" xfId="0" applyNumberFormat="1" applyFont="1" applyFill="1" applyBorder="1" applyAlignment="1">
      <alignment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47" fillId="34" borderId="60" xfId="0" applyFont="1" applyFill="1" applyBorder="1" applyAlignment="1">
      <alignment horizontal="center" vertical="center"/>
    </xf>
    <xf numFmtId="0" fontId="47" fillId="34" borderId="61" xfId="0" applyFont="1" applyFill="1" applyBorder="1" applyAlignment="1">
      <alignment horizontal="center" vertical="center"/>
    </xf>
    <xf numFmtId="0" fontId="47" fillId="34" borderId="62" xfId="0" applyFont="1" applyFill="1" applyBorder="1" applyAlignment="1">
      <alignment horizontal="center" vertical="center"/>
    </xf>
    <xf numFmtId="0" fontId="47" fillId="34" borderId="63" xfId="0" applyFont="1" applyFill="1" applyBorder="1" applyAlignment="1">
      <alignment horizontal="center" vertical="center"/>
    </xf>
    <xf numFmtId="0" fontId="50" fillId="36" borderId="64" xfId="0" applyFont="1" applyFill="1" applyBorder="1" applyAlignment="1">
      <alignment horizontal="center" wrapText="1"/>
    </xf>
    <xf numFmtId="0" fontId="50" fillId="36" borderId="65" xfId="0" applyFont="1" applyFill="1" applyBorder="1" applyAlignment="1">
      <alignment horizontal="center" wrapText="1"/>
    </xf>
    <xf numFmtId="0" fontId="50" fillId="36" borderId="66" xfId="0" applyFont="1" applyFill="1" applyBorder="1" applyAlignment="1">
      <alignment horizontal="center" wrapText="1"/>
    </xf>
    <xf numFmtId="0" fontId="47" fillId="34" borderId="60" xfId="0" applyFont="1" applyFill="1" applyBorder="1" applyAlignment="1">
      <alignment horizontal="center" vertical="center" wrapText="1"/>
    </xf>
    <xf numFmtId="0" fontId="47" fillId="34" borderId="61" xfId="0" applyFont="1" applyFill="1" applyBorder="1" applyAlignment="1">
      <alignment horizontal="center" vertical="center" wrapText="1"/>
    </xf>
    <xf numFmtId="0" fontId="47" fillId="34" borderId="6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50" fillId="36" borderId="67" xfId="0" applyFont="1" applyFill="1" applyBorder="1" applyAlignment="1">
      <alignment horizontal="center" vertical="center" wrapText="1"/>
    </xf>
    <xf numFmtId="0" fontId="50" fillId="36" borderId="68" xfId="0" applyFont="1" applyFill="1" applyBorder="1" applyAlignment="1">
      <alignment horizontal="center" vertical="center" wrapText="1"/>
    </xf>
    <xf numFmtId="16" fontId="47" fillId="34" borderId="60" xfId="0" applyNumberFormat="1" applyFont="1" applyFill="1" applyBorder="1" applyAlignment="1">
      <alignment horizontal="center" vertical="center" wrapText="1"/>
    </xf>
    <xf numFmtId="0" fontId="47" fillId="34" borderId="61" xfId="0" applyNumberFormat="1" applyFont="1" applyFill="1" applyBorder="1" applyAlignment="1">
      <alignment horizontal="center" vertical="center" wrapText="1"/>
    </xf>
    <xf numFmtId="0" fontId="47" fillId="34" borderId="62" xfId="0" applyNumberFormat="1" applyFont="1" applyFill="1" applyBorder="1" applyAlignment="1">
      <alignment horizontal="center" vertical="center" wrapText="1"/>
    </xf>
    <xf numFmtId="17" fontId="47" fillId="34" borderId="60" xfId="0" applyNumberFormat="1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69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50" fillId="36" borderId="64" xfId="0" applyFont="1" applyFill="1" applyBorder="1" applyAlignment="1">
      <alignment horizontal="center" vertical="center" wrapText="1"/>
    </xf>
    <xf numFmtId="0" fontId="50" fillId="36" borderId="65" xfId="0" applyFont="1" applyFill="1" applyBorder="1" applyAlignment="1">
      <alignment horizontal="center" vertical="center" wrapText="1"/>
    </xf>
    <xf numFmtId="0" fontId="50" fillId="36" borderId="70" xfId="0" applyFont="1" applyFill="1" applyBorder="1" applyAlignment="1">
      <alignment horizontal="center" vertical="center" wrapText="1"/>
    </xf>
    <xf numFmtId="0" fontId="50" fillId="36" borderId="71" xfId="0" applyFont="1" applyFill="1" applyBorder="1" applyAlignment="1">
      <alignment horizontal="center" vertical="center" wrapText="1"/>
    </xf>
    <xf numFmtId="16" fontId="47" fillId="34" borderId="72" xfId="0" applyNumberFormat="1" applyFont="1" applyFill="1" applyBorder="1" applyAlignment="1">
      <alignment horizontal="center" vertical="center" wrapText="1"/>
    </xf>
    <xf numFmtId="0" fontId="47" fillId="34" borderId="73" xfId="0" applyNumberFormat="1" applyFont="1" applyFill="1" applyBorder="1" applyAlignment="1">
      <alignment horizontal="center" vertical="center" wrapText="1"/>
    </xf>
    <xf numFmtId="0" fontId="47" fillId="34" borderId="74" xfId="0" applyNumberFormat="1" applyFont="1" applyFill="1" applyBorder="1" applyAlignment="1">
      <alignment horizontal="center" vertical="center" wrapText="1"/>
    </xf>
    <xf numFmtId="17" fontId="47" fillId="34" borderId="72" xfId="0" applyNumberFormat="1" applyFont="1" applyFill="1" applyBorder="1" applyAlignment="1">
      <alignment horizontal="center" vertical="center" wrapText="1"/>
    </xf>
    <xf numFmtId="0" fontId="47" fillId="34" borderId="73" xfId="0" applyFont="1" applyFill="1" applyBorder="1" applyAlignment="1">
      <alignment horizontal="center" vertical="center" wrapText="1"/>
    </xf>
    <xf numFmtId="0" fontId="47" fillId="34" borderId="74" xfId="0" applyFont="1" applyFill="1" applyBorder="1" applyAlignment="1">
      <alignment horizontal="center" vertical="center" wrapText="1"/>
    </xf>
    <xf numFmtId="16" fontId="47" fillId="33" borderId="0" xfId="0" applyNumberFormat="1" applyFont="1" applyFill="1" applyBorder="1" applyAlignment="1">
      <alignment horizontal="center" vertical="center" wrapText="1"/>
    </xf>
    <xf numFmtId="17" fontId="47" fillId="33" borderId="0" xfId="0" applyNumberFormat="1" applyFont="1" applyFill="1" applyBorder="1" applyAlignment="1">
      <alignment horizontal="center" vertical="center" wrapText="1"/>
    </xf>
    <xf numFmtId="0" fontId="47" fillId="33" borderId="36" xfId="0" applyFont="1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50" fillId="36" borderId="75" xfId="0" applyFont="1" applyFill="1" applyBorder="1" applyAlignment="1">
      <alignment horizontal="center" wrapText="1"/>
    </xf>
    <xf numFmtId="0" fontId="50" fillId="36" borderId="76" xfId="0" applyFont="1" applyFill="1" applyBorder="1" applyAlignment="1">
      <alignment horizontal="center" wrapText="1"/>
    </xf>
    <xf numFmtId="0" fontId="50" fillId="36" borderId="77" xfId="0" applyFont="1" applyFill="1" applyBorder="1" applyAlignment="1">
      <alignment horizontal="center" wrapText="1"/>
    </xf>
    <xf numFmtId="0" fontId="50" fillId="36" borderId="78" xfId="0" applyFont="1" applyFill="1" applyBorder="1" applyAlignment="1">
      <alignment horizontal="center" wrapText="1"/>
    </xf>
    <xf numFmtId="0" fontId="50" fillId="36" borderId="79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50" fillId="36" borderId="79" xfId="0" applyFont="1" applyFill="1" applyBorder="1" applyAlignment="1">
      <alignment horizontal="center" vertical="center" wrapText="1"/>
    </xf>
    <xf numFmtId="0" fontId="50" fillId="36" borderId="76" xfId="0" applyFont="1" applyFill="1" applyBorder="1" applyAlignment="1">
      <alignment horizontal="center" vertical="center" wrapText="1"/>
    </xf>
    <xf numFmtId="0" fontId="50" fillId="36" borderId="75" xfId="0" applyFont="1" applyFill="1" applyBorder="1" applyAlignment="1">
      <alignment horizontal="center" vertical="center" wrapText="1"/>
    </xf>
    <xf numFmtId="0" fontId="50" fillId="36" borderId="80" xfId="0" applyFont="1" applyFill="1" applyBorder="1" applyAlignment="1">
      <alignment horizontal="center" vertical="center" wrapText="1"/>
    </xf>
    <xf numFmtId="0" fontId="50" fillId="36" borderId="81" xfId="0" applyFont="1" applyFill="1" applyBorder="1" applyAlignment="1">
      <alignment horizontal="center" vertical="center" wrapText="1"/>
    </xf>
    <xf numFmtId="0" fontId="50" fillId="36" borderId="36" xfId="0" applyFont="1" applyFill="1" applyBorder="1" applyAlignment="1">
      <alignment horizontal="center" vertical="center" wrapText="1"/>
    </xf>
    <xf numFmtId="0" fontId="50" fillId="36" borderId="82" xfId="0" applyFont="1" applyFill="1" applyBorder="1" applyAlignment="1">
      <alignment horizontal="center" vertical="center" wrapText="1"/>
    </xf>
    <xf numFmtId="0" fontId="50" fillId="36" borderId="83" xfId="0" applyFont="1" applyFill="1" applyBorder="1" applyAlignment="1">
      <alignment horizontal="center" vertical="center" wrapText="1"/>
    </xf>
    <xf numFmtId="0" fontId="50" fillId="36" borderId="84" xfId="0" applyFont="1" applyFill="1" applyBorder="1" applyAlignment="1">
      <alignment horizontal="center" vertical="center" wrapText="1"/>
    </xf>
    <xf numFmtId="0" fontId="50" fillId="36" borderId="77" xfId="0" applyFont="1" applyFill="1" applyBorder="1" applyAlignment="1">
      <alignment horizontal="center" vertical="center" wrapText="1"/>
    </xf>
    <xf numFmtId="0" fontId="50" fillId="36" borderId="78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C42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5.421875" style="68" customWidth="1"/>
    <col min="2" max="2" width="15.8515625" style="68" customWidth="1"/>
    <col min="3" max="3" width="122.00390625" style="70" customWidth="1"/>
    <col min="4" max="16384" width="9.140625" style="68" customWidth="1"/>
  </cols>
  <sheetData>
    <row r="1" ht="15">
      <c r="B1" s="84" t="s">
        <v>342</v>
      </c>
    </row>
    <row r="2" ht="15.75" thickBot="1"/>
    <row r="3" spans="2:3" ht="24" customHeight="1">
      <c r="B3" s="72" t="s">
        <v>412</v>
      </c>
      <c r="C3" s="73"/>
    </row>
    <row r="4" spans="2:3" ht="15.75" customHeight="1" thickBot="1">
      <c r="B4" s="74"/>
      <c r="C4" s="75"/>
    </row>
    <row r="5" ht="19.5" customHeight="1"/>
    <row r="6" spans="2:3" ht="19.5" customHeight="1">
      <c r="B6" s="69" t="s">
        <v>194</v>
      </c>
      <c r="C6" s="70" t="s">
        <v>228</v>
      </c>
    </row>
    <row r="7" spans="2:3" ht="19.5" customHeight="1">
      <c r="B7" s="69" t="s">
        <v>195</v>
      </c>
      <c r="C7" s="70" t="s">
        <v>229</v>
      </c>
    </row>
    <row r="8" spans="2:3" ht="19.5" customHeight="1">
      <c r="B8" s="69" t="s">
        <v>196</v>
      </c>
      <c r="C8" s="70" t="s">
        <v>230</v>
      </c>
    </row>
    <row r="9" spans="2:3" ht="19.5" customHeight="1">
      <c r="B9" s="69" t="s">
        <v>197</v>
      </c>
      <c r="C9" s="70" t="s">
        <v>231</v>
      </c>
    </row>
    <row r="10" spans="2:3" ht="19.5" customHeight="1">
      <c r="B10" s="69" t="s">
        <v>198</v>
      </c>
      <c r="C10" s="70" t="s">
        <v>232</v>
      </c>
    </row>
    <row r="11" spans="2:3" ht="19.5" customHeight="1">
      <c r="B11" s="69" t="s">
        <v>199</v>
      </c>
      <c r="C11" s="70" t="s">
        <v>233</v>
      </c>
    </row>
    <row r="12" spans="2:3" ht="19.5" customHeight="1">
      <c r="B12" s="69" t="s">
        <v>200</v>
      </c>
      <c r="C12" s="70" t="s">
        <v>234</v>
      </c>
    </row>
    <row r="13" spans="2:3" ht="30">
      <c r="B13" s="69" t="s">
        <v>201</v>
      </c>
      <c r="C13" s="70" t="s">
        <v>235</v>
      </c>
    </row>
    <row r="14" spans="2:3" ht="19.5" customHeight="1">
      <c r="B14" s="69" t="s">
        <v>202</v>
      </c>
      <c r="C14" s="70" t="s">
        <v>236</v>
      </c>
    </row>
    <row r="15" spans="2:3" ht="19.5" customHeight="1">
      <c r="B15" s="69" t="s">
        <v>203</v>
      </c>
      <c r="C15" s="70" t="s">
        <v>237</v>
      </c>
    </row>
    <row r="16" spans="2:3" ht="19.5" customHeight="1">
      <c r="B16" s="69" t="s">
        <v>204</v>
      </c>
      <c r="C16" s="70" t="s">
        <v>238</v>
      </c>
    </row>
    <row r="17" spans="2:3" ht="19.5" customHeight="1">
      <c r="B17" s="69" t="s">
        <v>205</v>
      </c>
      <c r="C17" s="70" t="s">
        <v>343</v>
      </c>
    </row>
    <row r="18" spans="2:3" ht="19.5" customHeight="1">
      <c r="B18" s="69" t="s">
        <v>206</v>
      </c>
      <c r="C18" s="70" t="s">
        <v>344</v>
      </c>
    </row>
    <row r="19" spans="2:3" ht="19.5" customHeight="1">
      <c r="B19" s="69" t="s">
        <v>207</v>
      </c>
      <c r="C19" s="70" t="s">
        <v>239</v>
      </c>
    </row>
    <row r="20" spans="2:3" ht="19.5" customHeight="1">
      <c r="B20" s="69" t="s">
        <v>208</v>
      </c>
      <c r="C20" s="70" t="s">
        <v>240</v>
      </c>
    </row>
    <row r="21" spans="2:3" ht="19.5" customHeight="1">
      <c r="B21" s="69" t="s">
        <v>209</v>
      </c>
      <c r="C21" s="70" t="s">
        <v>241</v>
      </c>
    </row>
    <row r="22" spans="2:3" ht="19.5" customHeight="1">
      <c r="B22" s="69" t="s">
        <v>210</v>
      </c>
      <c r="C22" s="71" t="s">
        <v>105</v>
      </c>
    </row>
    <row r="23" spans="2:3" ht="19.5" customHeight="1">
      <c r="B23" s="69" t="s">
        <v>211</v>
      </c>
      <c r="C23" s="71" t="s">
        <v>242</v>
      </c>
    </row>
    <row r="24" spans="2:3" ht="19.5" customHeight="1">
      <c r="B24" s="69" t="s">
        <v>212</v>
      </c>
      <c r="C24" s="70" t="s">
        <v>243</v>
      </c>
    </row>
    <row r="25" spans="2:3" ht="19.5" customHeight="1">
      <c r="B25" s="69" t="s">
        <v>213</v>
      </c>
      <c r="C25" s="70" t="s">
        <v>244</v>
      </c>
    </row>
    <row r="26" spans="2:3" ht="19.5" customHeight="1">
      <c r="B26" s="69" t="s">
        <v>214</v>
      </c>
      <c r="C26" s="70" t="s">
        <v>245</v>
      </c>
    </row>
    <row r="27" spans="2:3" ht="19.5" customHeight="1">
      <c r="B27" s="69" t="s">
        <v>215</v>
      </c>
      <c r="C27" s="70" t="s">
        <v>246</v>
      </c>
    </row>
    <row r="28" spans="2:3" ht="19.5" customHeight="1">
      <c r="B28" s="69" t="s">
        <v>216</v>
      </c>
      <c r="C28" s="70" t="s">
        <v>247</v>
      </c>
    </row>
    <row r="29" spans="2:3" ht="19.5" customHeight="1">
      <c r="B29" s="69" t="s">
        <v>217</v>
      </c>
      <c r="C29" s="70" t="s">
        <v>399</v>
      </c>
    </row>
    <row r="30" spans="2:3" ht="19.5" customHeight="1">
      <c r="B30" s="69" t="s">
        <v>218</v>
      </c>
      <c r="C30" s="70" t="s">
        <v>248</v>
      </c>
    </row>
    <row r="31" spans="2:3" ht="30">
      <c r="B31" s="69" t="s">
        <v>219</v>
      </c>
      <c r="C31" s="70" t="s">
        <v>345</v>
      </c>
    </row>
    <row r="32" spans="2:3" ht="19.5" customHeight="1">
      <c r="B32" s="69" t="s">
        <v>220</v>
      </c>
      <c r="C32" s="70" t="s">
        <v>346</v>
      </c>
    </row>
    <row r="33" spans="2:3" ht="19.5" customHeight="1">
      <c r="B33" s="69" t="s">
        <v>221</v>
      </c>
      <c r="C33" s="70" t="s">
        <v>249</v>
      </c>
    </row>
    <row r="34" spans="2:3" ht="19.5" customHeight="1">
      <c r="B34" s="69" t="s">
        <v>222</v>
      </c>
      <c r="C34" s="70" t="s">
        <v>347</v>
      </c>
    </row>
    <row r="35" spans="2:3" ht="19.5" customHeight="1">
      <c r="B35" s="69" t="s">
        <v>223</v>
      </c>
      <c r="C35" s="70" t="s">
        <v>400</v>
      </c>
    </row>
    <row r="36" spans="2:3" ht="19.5" customHeight="1">
      <c r="B36" s="69" t="s">
        <v>224</v>
      </c>
      <c r="C36" s="70" t="s">
        <v>348</v>
      </c>
    </row>
    <row r="37" spans="2:3" ht="17.25" customHeight="1">
      <c r="B37" s="69" t="s">
        <v>225</v>
      </c>
      <c r="C37" s="70" t="s">
        <v>250</v>
      </c>
    </row>
    <row r="38" spans="2:3" ht="17.25" customHeight="1">
      <c r="B38" s="69" t="s">
        <v>226</v>
      </c>
      <c r="C38" s="70" t="s">
        <v>349</v>
      </c>
    </row>
    <row r="39" spans="2:3" ht="17.25" customHeight="1">
      <c r="B39" s="69" t="s">
        <v>227</v>
      </c>
      <c r="C39" s="70" t="s">
        <v>251</v>
      </c>
    </row>
    <row r="40" spans="2:3" ht="17.25" customHeight="1">
      <c r="B40" s="89" t="s">
        <v>274</v>
      </c>
      <c r="C40" s="70" t="s">
        <v>275</v>
      </c>
    </row>
    <row r="41" spans="2:3" ht="17.25" customHeight="1">
      <c r="B41" s="89" t="s">
        <v>276</v>
      </c>
      <c r="C41" s="70" t="s">
        <v>303</v>
      </c>
    </row>
    <row r="42" spans="2:3" ht="17.25" customHeight="1">
      <c r="B42" s="89" t="s">
        <v>277</v>
      </c>
      <c r="C42" s="70" t="s">
        <v>278</v>
      </c>
    </row>
  </sheetData>
  <sheetProtection/>
  <hyperlinks>
    <hyperlink ref="B6" location="Quadro1!A1" display="Quadro 1 "/>
    <hyperlink ref="B7" location="Quadro1.1!A1" display="Quadro 1.1"/>
    <hyperlink ref="B8" location="Quadro2!A1" display="Quadro 2"/>
    <hyperlink ref="B9" location="Quadro3!A1" display="Quadro 3"/>
    <hyperlink ref="B10" location="Quadro4!A1" display="Quadro 4"/>
    <hyperlink ref="B11" location="Quadro5!A1" display="Quadro 5"/>
    <hyperlink ref="B12" location="Quadro6!A1" display="Quadro 6"/>
    <hyperlink ref="B13" location="Quadro7!A1" display="Quadro 7"/>
    <hyperlink ref="B14" location="Quadro8!A1" display="Quadro 8"/>
    <hyperlink ref="B15" location="Quadro10!A1" display="Quadro 10"/>
    <hyperlink ref="B16" location="Quadro11!A1" display="Quadro 11"/>
    <hyperlink ref="B17" location="Quadro14.1!A1" display="Quadro 14.1"/>
    <hyperlink ref="B18" location="Quadro14.2!A1" display="Quadro 14.2"/>
    <hyperlink ref="B19" location="Quadro14.3!A1" display="Quadro 14.3"/>
    <hyperlink ref="B20" location="Quadro15!A1" display="Quadro 15"/>
    <hyperlink ref="B21" location="Quadro18!A1" display="Quadro 18"/>
    <hyperlink ref="B22" location="Qudro18.1!A1" display="Quadro 18.1"/>
    <hyperlink ref="B23" location="Quadro18.2!A1" display="Quadro 18.2"/>
    <hyperlink ref="B24" location="Quadro18.2.1!A1" display="Quadro 18.2.1"/>
    <hyperlink ref="B25" location="Quadro19.1!A1" display="Quadro 19.1"/>
    <hyperlink ref="B26" location="Quadro19.2!A1" display="Quadro 19.2"/>
    <hyperlink ref="B27" location="Quadro20!A1" display="Quadro 20"/>
    <hyperlink ref="B28" location="Quadro21!A1" display="Quadro 21"/>
    <hyperlink ref="B29" location="Quadro22!A1" display="Quadro 22"/>
    <hyperlink ref="B30" location="Quadro23!A1" display="Quadro 23"/>
    <hyperlink ref="B31" location="Quadro24!A1" display="Quadro 24"/>
    <hyperlink ref="B32" location="Quadro25!A1" display="Quadro 25"/>
    <hyperlink ref="B33" location="Quadro26!A1" display="Quadro 26"/>
    <hyperlink ref="B34" location="Quadro27!A1" display="Quadro 27"/>
    <hyperlink ref="B35" location="Quadro28!A1" display="Quadro 28"/>
    <hyperlink ref="B36" location="Quadro29!A1" display="Quadro 29"/>
    <hyperlink ref="B37" location="Quadro30!A1" display="Quadro 30"/>
    <hyperlink ref="B38" location="Quadro31!A1" display="Quadro 31"/>
    <hyperlink ref="B39" location="Quadro32!A1" display="Quadro 32"/>
    <hyperlink ref="B40" location="Quadro33!A1" display="Quadro 33"/>
    <hyperlink ref="B41" location="Quadro34!A1" display="Quadro 34"/>
    <hyperlink ref="B42" location="Quadro35!A1" display="Quadro 35"/>
  </hyperlinks>
  <printOptions/>
  <pageMargins left="0.7" right="0.7" top="0.32" bottom="0.22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L48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2014</v>
      </c>
      <c r="F2" s="2"/>
    </row>
    <row r="4" spans="4:22" ht="15">
      <c r="D4" s="13" t="s">
        <v>72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2" ht="39" customHeight="1">
      <c r="C6" s="114" t="s">
        <v>0</v>
      </c>
      <c r="D6" s="115"/>
      <c r="E6" s="114" t="s">
        <v>1</v>
      </c>
      <c r="F6" s="115"/>
      <c r="G6" s="114" t="s">
        <v>2</v>
      </c>
      <c r="H6" s="115"/>
      <c r="I6" s="114" t="s">
        <v>3</v>
      </c>
      <c r="J6" s="115"/>
      <c r="K6" s="114" t="s">
        <v>4</v>
      </c>
      <c r="L6" s="115"/>
      <c r="M6" s="114" t="s">
        <v>5</v>
      </c>
      <c r="N6" s="115"/>
      <c r="O6" s="114" t="s">
        <v>6</v>
      </c>
      <c r="P6" s="115"/>
      <c r="Q6" s="114" t="s">
        <v>7</v>
      </c>
      <c r="R6" s="115"/>
      <c r="S6" s="114" t="s">
        <v>8</v>
      </c>
      <c r="T6" s="115"/>
      <c r="U6" s="116" t="s">
        <v>9</v>
      </c>
      <c r="V6" s="115"/>
    </row>
    <row r="7" spans="2:22" ht="15.75" customHeight="1">
      <c r="B7" s="117" t="s">
        <v>73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1</v>
      </c>
      <c r="I7" s="6" t="s">
        <v>17</v>
      </c>
      <c r="J7" s="5">
        <v>0</v>
      </c>
      <c r="K7" s="6" t="s">
        <v>17</v>
      </c>
      <c r="L7" s="5">
        <v>7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8</v>
      </c>
    </row>
    <row r="8" spans="2:22" ht="15.75" customHeight="1">
      <c r="B8" s="118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2</v>
      </c>
      <c r="I8" s="8" t="s">
        <v>18</v>
      </c>
      <c r="J8" s="5">
        <v>0</v>
      </c>
      <c r="K8" s="8" t="s">
        <v>18</v>
      </c>
      <c r="L8" s="5">
        <v>6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8</v>
      </c>
    </row>
    <row r="9" spans="2:22" ht="15.75" customHeight="1">
      <c r="B9" s="119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3</v>
      </c>
      <c r="I9" s="10" t="s">
        <v>19</v>
      </c>
      <c r="J9" s="12">
        <f>SUM(J7:J8)</f>
        <v>0</v>
      </c>
      <c r="K9" s="10" t="s">
        <v>19</v>
      </c>
      <c r="L9" s="12">
        <f>SUM(L7:L8)</f>
        <v>13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16</v>
      </c>
    </row>
    <row r="10" spans="2:22" ht="15.75" customHeight="1">
      <c r="B10" s="125" t="s">
        <v>74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8" t="s">
        <v>75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8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9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2" t="s">
        <v>76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3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4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7" t="s">
        <v>77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8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9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32" t="s">
        <v>263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33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34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7" t="s">
        <v>264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0</v>
      </c>
    </row>
    <row r="26" spans="2:22" ht="15.75" customHeight="1">
      <c r="B26" s="118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0</v>
      </c>
    </row>
    <row r="27" spans="2:22" ht="15.75" customHeight="1">
      <c r="B27" s="119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0</v>
      </c>
    </row>
    <row r="28" spans="2:22" ht="15.75" customHeight="1">
      <c r="B28" s="132" t="s">
        <v>265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5">
        <v>0</v>
      </c>
      <c r="K28" s="6" t="s">
        <v>17</v>
      </c>
      <c r="L28" s="5">
        <v>0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0</v>
      </c>
    </row>
    <row r="29" spans="2:22" ht="15.75" customHeight="1">
      <c r="B29" s="133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0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0</v>
      </c>
    </row>
    <row r="30" spans="2:22" ht="15.75" customHeight="1">
      <c r="B30" s="134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0</v>
      </c>
      <c r="K30" s="10" t="s">
        <v>19</v>
      </c>
      <c r="L30" s="12">
        <f>SUM(L28:L29)</f>
        <v>0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0</v>
      </c>
    </row>
    <row r="31" spans="2:22" ht="15.75" customHeight="1">
      <c r="B31" s="132" t="s">
        <v>266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2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2</v>
      </c>
    </row>
    <row r="32" spans="2:22" ht="15.75" customHeight="1">
      <c r="B32" s="133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134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2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2</v>
      </c>
    </row>
    <row r="34" spans="2:22" ht="15.75" customHeight="1">
      <c r="B34" s="132" t="s">
        <v>267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1</v>
      </c>
      <c r="I34" s="6" t="s">
        <v>17</v>
      </c>
      <c r="J34" s="5">
        <v>0</v>
      </c>
      <c r="K34" s="6" t="s">
        <v>17</v>
      </c>
      <c r="L34" s="5">
        <v>9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1</v>
      </c>
      <c r="U34" s="6" t="s">
        <v>17</v>
      </c>
      <c r="V34" s="7">
        <f>D34+F34+H34+J34+L34+N34+P34+R34+T34</f>
        <v>11</v>
      </c>
    </row>
    <row r="35" spans="2:22" ht="15.75" customHeight="1">
      <c r="B35" s="133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1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1</v>
      </c>
    </row>
    <row r="36" spans="2:22" ht="15.75" customHeight="1">
      <c r="B36" s="134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2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9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1</v>
      </c>
      <c r="U36" s="10" t="s">
        <v>19</v>
      </c>
      <c r="V36" s="12">
        <f>SUM(V34:V35)</f>
        <v>12</v>
      </c>
    </row>
    <row r="37" spans="2:22" ht="15.75" customHeight="1">
      <c r="B37" s="132" t="s">
        <v>268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0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0</v>
      </c>
    </row>
    <row r="38" spans="2:22" ht="15.75" customHeight="1">
      <c r="B38" s="133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0</v>
      </c>
    </row>
    <row r="39" spans="2:22" ht="15.75" customHeight="1">
      <c r="B39" s="134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0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0</v>
      </c>
    </row>
    <row r="40" spans="2:22" ht="15.75" customHeight="1">
      <c r="B40" s="132" t="s">
        <v>269</v>
      </c>
      <c r="C40" s="8" t="s">
        <v>17</v>
      </c>
      <c r="D40" s="5">
        <v>0</v>
      </c>
      <c r="E40" s="8" t="s">
        <v>17</v>
      </c>
      <c r="F40" s="5">
        <v>0</v>
      </c>
      <c r="G40" s="8" t="s">
        <v>17</v>
      </c>
      <c r="H40" s="5">
        <v>0</v>
      </c>
      <c r="I40" s="8" t="s">
        <v>17</v>
      </c>
      <c r="J40" s="5">
        <v>0</v>
      </c>
      <c r="K40" s="8" t="s">
        <v>17</v>
      </c>
      <c r="L40" s="5">
        <v>0</v>
      </c>
      <c r="M40" s="8" t="s">
        <v>17</v>
      </c>
      <c r="N40" s="5">
        <v>0</v>
      </c>
      <c r="O40" s="8" t="s">
        <v>17</v>
      </c>
      <c r="P40" s="5">
        <v>0</v>
      </c>
      <c r="Q40" s="8" t="s">
        <v>17</v>
      </c>
      <c r="R40" s="5">
        <v>0</v>
      </c>
      <c r="S40" s="8" t="s">
        <v>17</v>
      </c>
      <c r="T40" s="5">
        <v>0</v>
      </c>
      <c r="U40" s="8" t="s">
        <v>17</v>
      </c>
      <c r="V40" s="9">
        <f>D40+F40+H40+J40+L40+N40+P40+R40+T40</f>
        <v>0</v>
      </c>
    </row>
    <row r="41" spans="2:38" s="81" customFormat="1" ht="15.75" customHeight="1">
      <c r="B41" s="133"/>
      <c r="C41" s="82" t="s">
        <v>18</v>
      </c>
      <c r="D41" s="5">
        <v>0</v>
      </c>
      <c r="E41" s="82" t="s">
        <v>18</v>
      </c>
      <c r="F41" s="5">
        <v>0</v>
      </c>
      <c r="G41" s="82" t="s">
        <v>18</v>
      </c>
      <c r="H41" s="5">
        <v>0</v>
      </c>
      <c r="I41" s="82" t="s">
        <v>18</v>
      </c>
      <c r="J41" s="5">
        <v>0</v>
      </c>
      <c r="K41" s="82" t="s">
        <v>18</v>
      </c>
      <c r="L41" s="5">
        <v>0</v>
      </c>
      <c r="M41" s="82" t="s">
        <v>18</v>
      </c>
      <c r="N41" s="5">
        <v>0</v>
      </c>
      <c r="O41" s="82" t="s">
        <v>18</v>
      </c>
      <c r="P41" s="5">
        <v>0</v>
      </c>
      <c r="Q41" s="82" t="s">
        <v>18</v>
      </c>
      <c r="R41" s="5">
        <v>0</v>
      </c>
      <c r="S41" s="82" t="s">
        <v>18</v>
      </c>
      <c r="T41" s="5">
        <v>1</v>
      </c>
      <c r="U41" s="82" t="s">
        <v>18</v>
      </c>
      <c r="V41" s="83">
        <f>D41+F41+H41+J41+L41+N41+P41+R41+T41</f>
        <v>1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22" ht="15.75" customHeight="1">
      <c r="B42" s="134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1</v>
      </c>
      <c r="U42" s="10" t="s">
        <v>19</v>
      </c>
      <c r="V42" s="12">
        <f>SUM(V40:V41)</f>
        <v>1</v>
      </c>
    </row>
    <row r="43" spans="2:22" ht="15.75" customHeight="1">
      <c r="B43" s="132" t="s">
        <v>8</v>
      </c>
      <c r="C43" s="6" t="s">
        <v>17</v>
      </c>
      <c r="D43" s="5">
        <v>0</v>
      </c>
      <c r="E43" s="6" t="s">
        <v>17</v>
      </c>
      <c r="F43" s="5">
        <v>0</v>
      </c>
      <c r="G43" s="6" t="s">
        <v>17</v>
      </c>
      <c r="H43" s="5">
        <v>0</v>
      </c>
      <c r="I43" s="6" t="s">
        <v>17</v>
      </c>
      <c r="J43" s="5">
        <v>0</v>
      </c>
      <c r="K43" s="6" t="s">
        <v>17</v>
      </c>
      <c r="L43" s="5">
        <v>0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0</v>
      </c>
      <c r="U43" s="6" t="s">
        <v>17</v>
      </c>
      <c r="V43" s="7">
        <f>D43+F43+H43+J43+L43+N43+P43+R43+T43</f>
        <v>0</v>
      </c>
    </row>
    <row r="44" spans="2:22" ht="15.75" customHeight="1">
      <c r="B44" s="133"/>
      <c r="C44" s="8" t="s">
        <v>18</v>
      </c>
      <c r="D44" s="5">
        <v>0</v>
      </c>
      <c r="E44" s="8" t="s">
        <v>18</v>
      </c>
      <c r="F44" s="5">
        <v>0</v>
      </c>
      <c r="G44" s="8" t="s">
        <v>18</v>
      </c>
      <c r="H44" s="5">
        <v>0</v>
      </c>
      <c r="I44" s="8" t="s">
        <v>18</v>
      </c>
      <c r="J44" s="5">
        <v>0</v>
      </c>
      <c r="K44" s="8" t="s">
        <v>18</v>
      </c>
      <c r="L44" s="5">
        <v>0</v>
      </c>
      <c r="M44" s="8" t="s">
        <v>18</v>
      </c>
      <c r="N44" s="5">
        <v>0</v>
      </c>
      <c r="O44" s="8" t="s">
        <v>18</v>
      </c>
      <c r="P44" s="5">
        <v>0</v>
      </c>
      <c r="Q44" s="8" t="s">
        <v>18</v>
      </c>
      <c r="R44" s="5">
        <v>0</v>
      </c>
      <c r="S44" s="8" t="s">
        <v>18</v>
      </c>
      <c r="T44" s="5">
        <v>0</v>
      </c>
      <c r="U44" s="8" t="s">
        <v>18</v>
      </c>
      <c r="V44" s="9">
        <f>D44+F44+H44+J44+L44+N44+P44+R44+T44</f>
        <v>0</v>
      </c>
    </row>
    <row r="45" spans="2:22" ht="15.75" customHeight="1">
      <c r="B45" s="134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0</v>
      </c>
      <c r="I45" s="10" t="s">
        <v>19</v>
      </c>
      <c r="J45" s="12">
        <f>SUM(J43:J44)</f>
        <v>0</v>
      </c>
      <c r="K45" s="10" t="s">
        <v>19</v>
      </c>
      <c r="L45" s="12">
        <f>SUM(L43:L44)</f>
        <v>0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0</v>
      </c>
      <c r="U45" s="10" t="s">
        <v>19</v>
      </c>
      <c r="V45" s="12">
        <f>SUM(V43:V44)</f>
        <v>0</v>
      </c>
    </row>
    <row r="46" spans="2:22" ht="15.75" customHeight="1">
      <c r="B46" s="132" t="s">
        <v>9</v>
      </c>
      <c r="C46" s="8" t="s">
        <v>17</v>
      </c>
      <c r="D46" s="9">
        <f>D7+D10+D13+D16+D40+D19+D43+D22+D25+D28+D31+D34+D37</f>
        <v>0</v>
      </c>
      <c r="E46" s="8" t="s">
        <v>17</v>
      </c>
      <c r="F46" s="9">
        <f>F7+F10+F13+F16+F40+F19+F43+F22+F25+F28+F31+F34+F37</f>
        <v>0</v>
      </c>
      <c r="G46" s="8" t="s">
        <v>17</v>
      </c>
      <c r="H46" s="9">
        <f>H7+H10+H13+H16+H40+H19+H43+H22+H25+H28+H31+H34+H37</f>
        <v>2</v>
      </c>
      <c r="I46" s="8" t="s">
        <v>17</v>
      </c>
      <c r="J46" s="9">
        <f>J7+J10+J13+J16+J40+J19+J43+J22+J25+J28+J31+J34+J37</f>
        <v>0</v>
      </c>
      <c r="K46" s="8" t="s">
        <v>17</v>
      </c>
      <c r="L46" s="9">
        <f>L7+L10+L13+L16+L40+L19+L43+L22+L25+L28+L31+L34+L37</f>
        <v>18</v>
      </c>
      <c r="M46" s="8" t="s">
        <v>17</v>
      </c>
      <c r="N46" s="9">
        <f>N7+N10+N13+N16+N40+N19+N43+N22+N25+N28+N31+N34+N37</f>
        <v>0</v>
      </c>
      <c r="O46" s="8" t="s">
        <v>17</v>
      </c>
      <c r="P46" s="9">
        <f>P7+P10+P13+P16+P40+P19+P43+P22+P25+P28+P31+P34+P37</f>
        <v>0</v>
      </c>
      <c r="Q46" s="8" t="s">
        <v>17</v>
      </c>
      <c r="R46" s="9">
        <f>R7+R10+R13+R16+R40+R19+R43+R22+R25+R28+R31+R34+R37</f>
        <v>0</v>
      </c>
      <c r="S46" s="8" t="s">
        <v>17</v>
      </c>
      <c r="T46" s="9">
        <f>T7+T10+T13+T16+T40+T19+T43+T22+T25+T28+T31+T34+T37</f>
        <v>1</v>
      </c>
      <c r="U46" s="8" t="s">
        <v>17</v>
      </c>
      <c r="V46" s="9">
        <f>V7+V10+V13+V16+V40+V19+V43+V22+V25+V28+V31+V34+V37</f>
        <v>21</v>
      </c>
    </row>
    <row r="47" spans="2:22" ht="15.75" customHeight="1">
      <c r="B47" s="133"/>
      <c r="C47" s="8" t="s">
        <v>18</v>
      </c>
      <c r="D47" s="9">
        <f>D8+D11+D14+D17+D41+D20+D44+D23+D26+D29+D32+D35+D38</f>
        <v>0</v>
      </c>
      <c r="E47" s="8" t="s">
        <v>18</v>
      </c>
      <c r="F47" s="9">
        <f>F8+F11+F14+F17+F41+F20+F44+F23+F26+F29+F32+F35+F38</f>
        <v>0</v>
      </c>
      <c r="G47" s="8" t="s">
        <v>18</v>
      </c>
      <c r="H47" s="9">
        <f>H8+H11+H14+H17+H41+H20+H44+H23+H26+H29+H32+H35+H38</f>
        <v>3</v>
      </c>
      <c r="I47" s="8" t="s">
        <v>18</v>
      </c>
      <c r="J47" s="9">
        <f>J8+J11+J14+J17+J41+J20+J44+J23+J26+J29+J32+J35+J38</f>
        <v>0</v>
      </c>
      <c r="K47" s="8" t="s">
        <v>18</v>
      </c>
      <c r="L47" s="9">
        <f>L8+L11+L14+L17+L41+L20+L44+L23+L26+L29+L32+L35+L38</f>
        <v>6</v>
      </c>
      <c r="M47" s="8" t="s">
        <v>18</v>
      </c>
      <c r="N47" s="9">
        <f>N8+N11+N14+N17+N41+N20+N44+N23+N26+N29+N32+N35+N38</f>
        <v>0</v>
      </c>
      <c r="O47" s="8" t="s">
        <v>18</v>
      </c>
      <c r="P47" s="9">
        <f>P8+P11+P14+P17+P41+P20+P44+P23+P26+P29+P32+P35+P38</f>
        <v>0</v>
      </c>
      <c r="Q47" s="8" t="s">
        <v>18</v>
      </c>
      <c r="R47" s="9">
        <f>R8+R11+R14+R17+R41+R20+R44+R23+R26+R29+R32+R35+R38</f>
        <v>0</v>
      </c>
      <c r="S47" s="8" t="s">
        <v>18</v>
      </c>
      <c r="T47" s="9">
        <f>T8+T11+T14+T17+T41+T20+T44+T23+T26+T29+T32+T35+T38</f>
        <v>1</v>
      </c>
      <c r="U47" s="8" t="s">
        <v>18</v>
      </c>
      <c r="V47" s="9">
        <f>V8+V11+V14+V17+V41+V20+V44+V23+V26+V29+V32+V35+V38</f>
        <v>10</v>
      </c>
    </row>
    <row r="48" spans="2:22" ht="15.75" customHeight="1">
      <c r="B48" s="134"/>
      <c r="C48" s="10" t="s">
        <v>19</v>
      </c>
      <c r="D48" s="12">
        <f>D9+D12+D15+D18+D42+D21+D45+D24+D27+D30+D33+D36+D39</f>
        <v>0</v>
      </c>
      <c r="E48" s="10" t="s">
        <v>19</v>
      </c>
      <c r="F48" s="12">
        <f>F9+F12+F15+F18+F42+F21+F45+F24+F27+F30+F33+F36+F39</f>
        <v>0</v>
      </c>
      <c r="G48" s="10" t="s">
        <v>19</v>
      </c>
      <c r="H48" s="12">
        <f>H9+H12+H15+H18+H42+H21+H45+H24+H27+H30+H33+H36+H39</f>
        <v>5</v>
      </c>
      <c r="I48" s="10" t="s">
        <v>19</v>
      </c>
      <c r="J48" s="12">
        <f>J9+J12+J15+J18+J42+J21+J45+J24+J27+J30+J33+J36+J39</f>
        <v>0</v>
      </c>
      <c r="K48" s="10" t="s">
        <v>19</v>
      </c>
      <c r="L48" s="12">
        <f>L9+L12+L15+L18+L42+L21+L45+L24+L27+L30+L33+L36+L39</f>
        <v>24</v>
      </c>
      <c r="M48" s="10" t="s">
        <v>19</v>
      </c>
      <c r="N48" s="12">
        <f>N9+N12+N15+N18+N42+N21+N45+N24+N27+N30+N33+N36+N39</f>
        <v>0</v>
      </c>
      <c r="O48" s="10" t="s">
        <v>19</v>
      </c>
      <c r="P48" s="12">
        <f>P9+P12+P15+P18+P42+P21+P45+P24+P27+P30+P33+P36+P39</f>
        <v>0</v>
      </c>
      <c r="Q48" s="10" t="s">
        <v>19</v>
      </c>
      <c r="R48" s="12">
        <f>R9+R12+R15+R18+R42+R21+R45+R24+R27+R30+R33+R36+R39</f>
        <v>0</v>
      </c>
      <c r="S48" s="10" t="s">
        <v>19</v>
      </c>
      <c r="T48" s="12">
        <f>T9+T12+T15+T18+T42+T21+T45+T24+T27+T30+T33+T36+T39</f>
        <v>2</v>
      </c>
      <c r="U48" s="10" t="s">
        <v>19</v>
      </c>
      <c r="V48" s="12">
        <f>V9+V12+V15+V18+V42+V21+V45+V24+V27+V30+V33+V36+V39</f>
        <v>31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4">
    <mergeCell ref="B34:B36"/>
    <mergeCell ref="B37:B39"/>
    <mergeCell ref="B40:B42"/>
    <mergeCell ref="B43:B45"/>
    <mergeCell ref="B46:B48"/>
    <mergeCell ref="B13:B15"/>
    <mergeCell ref="B16:B18"/>
    <mergeCell ref="B19:B21"/>
    <mergeCell ref="B31:B33"/>
    <mergeCell ref="B22:B24"/>
    <mergeCell ref="B25:B27"/>
    <mergeCell ref="B28:B30"/>
    <mergeCell ref="B7:B9"/>
    <mergeCell ref="B10:B12"/>
    <mergeCell ref="C6:D6"/>
    <mergeCell ref="E6:F6"/>
    <mergeCell ref="S6:T6"/>
    <mergeCell ref="U6:V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28" bottom="0.3" header="0.3" footer="0.3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W1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2014</v>
      </c>
      <c r="F2" s="2"/>
    </row>
    <row r="4" spans="4:22" ht="15">
      <c r="D4" s="13" t="s">
        <v>78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4" t="s">
        <v>0</v>
      </c>
      <c r="D6" s="115"/>
      <c r="E6" s="114" t="s">
        <v>1</v>
      </c>
      <c r="F6" s="115"/>
      <c r="G6" s="114" t="s">
        <v>2</v>
      </c>
      <c r="H6" s="115"/>
      <c r="I6" s="114" t="s">
        <v>3</v>
      </c>
      <c r="J6" s="115"/>
      <c r="K6" s="114" t="s">
        <v>4</v>
      </c>
      <c r="L6" s="115"/>
      <c r="M6" s="114" t="s">
        <v>5</v>
      </c>
      <c r="N6" s="115"/>
      <c r="O6" s="114" t="s">
        <v>6</v>
      </c>
      <c r="P6" s="115"/>
      <c r="Q6" s="114" t="s">
        <v>7</v>
      </c>
      <c r="R6" s="115"/>
      <c r="S6" s="114" t="s">
        <v>8</v>
      </c>
      <c r="T6" s="115"/>
      <c r="U6" s="116" t="s">
        <v>9</v>
      </c>
      <c r="V6" s="115"/>
      <c r="W6" s="4"/>
    </row>
    <row r="7" spans="2:22" ht="38.25">
      <c r="B7" s="76" t="s">
        <v>79</v>
      </c>
      <c r="C7" s="10" t="s">
        <v>19</v>
      </c>
      <c r="D7" s="5">
        <v>0</v>
      </c>
      <c r="E7" s="10" t="s">
        <v>19</v>
      </c>
      <c r="F7" s="5">
        <v>0</v>
      </c>
      <c r="G7" s="10" t="s">
        <v>19</v>
      </c>
      <c r="H7" s="5">
        <v>0</v>
      </c>
      <c r="I7" s="10" t="s">
        <v>19</v>
      </c>
      <c r="J7" s="5">
        <v>0</v>
      </c>
      <c r="K7" s="10" t="s">
        <v>19</v>
      </c>
      <c r="L7" s="5">
        <v>0</v>
      </c>
      <c r="M7" s="10" t="s">
        <v>19</v>
      </c>
      <c r="N7" s="5">
        <v>0</v>
      </c>
      <c r="O7" s="10" t="s">
        <v>19</v>
      </c>
      <c r="P7" s="5">
        <v>0</v>
      </c>
      <c r="Q7" s="10" t="s">
        <v>19</v>
      </c>
      <c r="R7" s="5">
        <v>0</v>
      </c>
      <c r="S7" s="10" t="s">
        <v>19</v>
      </c>
      <c r="T7" s="5">
        <v>0</v>
      </c>
      <c r="U7" s="10" t="s">
        <v>19</v>
      </c>
      <c r="V7" s="7">
        <f aca="true" t="shared" si="0" ref="V7:V12">D7+F7+H7+J7+L7+N7+P7+R7+T7</f>
        <v>0</v>
      </c>
    </row>
    <row r="8" spans="2:22" ht="38.25">
      <c r="B8" s="77" t="s">
        <v>80</v>
      </c>
      <c r="C8" s="10" t="s">
        <v>19</v>
      </c>
      <c r="D8" s="5">
        <v>0</v>
      </c>
      <c r="E8" s="10" t="s">
        <v>19</v>
      </c>
      <c r="F8" s="5">
        <v>0</v>
      </c>
      <c r="G8" s="10" t="s">
        <v>19</v>
      </c>
      <c r="H8" s="5">
        <v>0</v>
      </c>
      <c r="I8" s="10" t="s">
        <v>19</v>
      </c>
      <c r="J8" s="5">
        <v>0</v>
      </c>
      <c r="K8" s="10" t="s">
        <v>19</v>
      </c>
      <c r="L8" s="5">
        <v>0</v>
      </c>
      <c r="M8" s="10" t="s">
        <v>19</v>
      </c>
      <c r="N8" s="5">
        <v>0</v>
      </c>
      <c r="O8" s="10" t="s">
        <v>19</v>
      </c>
      <c r="P8" s="5">
        <v>0</v>
      </c>
      <c r="Q8" s="10" t="s">
        <v>19</v>
      </c>
      <c r="R8" s="5">
        <v>0</v>
      </c>
      <c r="S8" s="10" t="s">
        <v>19</v>
      </c>
      <c r="T8" s="5">
        <v>0</v>
      </c>
      <c r="U8" s="10" t="s">
        <v>19</v>
      </c>
      <c r="V8" s="7">
        <f t="shared" si="0"/>
        <v>0</v>
      </c>
    </row>
    <row r="9" spans="2:22" ht="33" customHeight="1">
      <c r="B9" s="78" t="s">
        <v>81</v>
      </c>
      <c r="C9" s="10" t="s">
        <v>19</v>
      </c>
      <c r="D9" s="5">
        <v>0</v>
      </c>
      <c r="E9" s="10" t="s">
        <v>19</v>
      </c>
      <c r="F9" s="5">
        <v>0</v>
      </c>
      <c r="G9" s="10" t="s">
        <v>19</v>
      </c>
      <c r="H9" s="5">
        <v>0</v>
      </c>
      <c r="I9" s="10" t="s">
        <v>19</v>
      </c>
      <c r="J9" s="5">
        <v>0</v>
      </c>
      <c r="K9" s="10" t="s">
        <v>19</v>
      </c>
      <c r="L9" s="5">
        <v>0</v>
      </c>
      <c r="M9" s="10" t="s">
        <v>19</v>
      </c>
      <c r="N9" s="5">
        <v>0</v>
      </c>
      <c r="O9" s="10" t="s">
        <v>19</v>
      </c>
      <c r="P9" s="5">
        <v>0</v>
      </c>
      <c r="Q9" s="10" t="s">
        <v>19</v>
      </c>
      <c r="R9" s="5">
        <v>0</v>
      </c>
      <c r="S9" s="10" t="s">
        <v>19</v>
      </c>
      <c r="T9" s="5">
        <v>0</v>
      </c>
      <c r="U9" s="10" t="s">
        <v>19</v>
      </c>
      <c r="V9" s="7">
        <f t="shared" si="0"/>
        <v>0</v>
      </c>
    </row>
    <row r="10" spans="2:22" ht="38.25">
      <c r="B10" s="76" t="s">
        <v>82</v>
      </c>
      <c r="C10" s="10" t="s">
        <v>19</v>
      </c>
      <c r="D10" s="5">
        <v>0</v>
      </c>
      <c r="E10" s="10" t="s">
        <v>19</v>
      </c>
      <c r="F10" s="5">
        <v>0</v>
      </c>
      <c r="G10" s="10" t="s">
        <v>19</v>
      </c>
      <c r="H10" s="5">
        <v>0</v>
      </c>
      <c r="I10" s="10" t="s">
        <v>19</v>
      </c>
      <c r="J10" s="5">
        <v>0</v>
      </c>
      <c r="K10" s="10" t="s">
        <v>19</v>
      </c>
      <c r="L10" s="5">
        <v>0</v>
      </c>
      <c r="M10" s="10" t="s">
        <v>19</v>
      </c>
      <c r="N10" s="5">
        <v>0</v>
      </c>
      <c r="O10" s="10" t="s">
        <v>19</v>
      </c>
      <c r="P10" s="5">
        <v>0</v>
      </c>
      <c r="Q10" s="10" t="s">
        <v>19</v>
      </c>
      <c r="R10" s="5">
        <v>0</v>
      </c>
      <c r="S10" s="10" t="s">
        <v>19</v>
      </c>
      <c r="T10" s="5">
        <v>0</v>
      </c>
      <c r="U10" s="10" t="s">
        <v>19</v>
      </c>
      <c r="V10" s="7">
        <f t="shared" si="0"/>
        <v>0</v>
      </c>
    </row>
    <row r="11" spans="2:22" ht="38.25">
      <c r="B11" s="76" t="s">
        <v>83</v>
      </c>
      <c r="C11" s="10" t="s">
        <v>19</v>
      </c>
      <c r="D11" s="5">
        <v>0</v>
      </c>
      <c r="E11" s="10" t="s">
        <v>19</v>
      </c>
      <c r="F11" s="5">
        <v>0</v>
      </c>
      <c r="G11" s="10" t="s">
        <v>19</v>
      </c>
      <c r="H11" s="5">
        <v>0</v>
      </c>
      <c r="I11" s="10" t="s">
        <v>19</v>
      </c>
      <c r="J11" s="5">
        <v>0</v>
      </c>
      <c r="K11" s="10" t="s">
        <v>19</v>
      </c>
      <c r="L11" s="5">
        <v>0</v>
      </c>
      <c r="M11" s="10" t="s">
        <v>19</v>
      </c>
      <c r="N11" s="5">
        <v>0</v>
      </c>
      <c r="O11" s="10" t="s">
        <v>19</v>
      </c>
      <c r="P11" s="5">
        <v>0</v>
      </c>
      <c r="Q11" s="10" t="s">
        <v>19</v>
      </c>
      <c r="R11" s="5">
        <v>0</v>
      </c>
      <c r="S11" s="10" t="s">
        <v>19</v>
      </c>
      <c r="T11" s="5">
        <v>0</v>
      </c>
      <c r="U11" s="10" t="s">
        <v>19</v>
      </c>
      <c r="V11" s="7">
        <f t="shared" si="0"/>
        <v>0</v>
      </c>
    </row>
    <row r="12" spans="2:22" ht="33" customHeight="1">
      <c r="B12" s="79" t="s">
        <v>9</v>
      </c>
      <c r="C12" s="10" t="s">
        <v>19</v>
      </c>
      <c r="D12" s="5">
        <f>SUM(D7:D11)</f>
        <v>0</v>
      </c>
      <c r="E12" s="10" t="s">
        <v>19</v>
      </c>
      <c r="F12" s="5">
        <f>SUM(F7:F11)</f>
        <v>0</v>
      </c>
      <c r="G12" s="10" t="s">
        <v>19</v>
      </c>
      <c r="H12" s="5">
        <f>SUM(H7:H11)</f>
        <v>0</v>
      </c>
      <c r="I12" s="10" t="s">
        <v>19</v>
      </c>
      <c r="J12" s="5">
        <f>SUM(J7:J11)</f>
        <v>0</v>
      </c>
      <c r="K12" s="10" t="s">
        <v>19</v>
      </c>
      <c r="L12" s="5">
        <f>SUM(L7:L11)</f>
        <v>0</v>
      </c>
      <c r="M12" s="10" t="s">
        <v>19</v>
      </c>
      <c r="N12" s="5">
        <f>SUM(N7:N11)</f>
        <v>0</v>
      </c>
      <c r="O12" s="10" t="s">
        <v>19</v>
      </c>
      <c r="P12" s="5">
        <f>SUM(P7:P11)</f>
        <v>0</v>
      </c>
      <c r="Q12" s="10" t="s">
        <v>19</v>
      </c>
      <c r="R12" s="5">
        <f>SUM(R7:R11)</f>
        <v>0</v>
      </c>
      <c r="S12" s="10" t="s">
        <v>19</v>
      </c>
      <c r="T12" s="5">
        <f>SUM(T7:T11)</f>
        <v>0</v>
      </c>
      <c r="U12" s="10" t="s">
        <v>19</v>
      </c>
      <c r="V12" s="80">
        <f t="shared" si="0"/>
        <v>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0">
    <mergeCell ref="O6:P6"/>
    <mergeCell ref="Q6:R6"/>
    <mergeCell ref="S6:T6"/>
    <mergeCell ref="U6:V6"/>
    <mergeCell ref="C6:D6"/>
    <mergeCell ref="E6:F6"/>
    <mergeCell ref="G6:H6"/>
    <mergeCell ref="I6:J6"/>
    <mergeCell ref="K6:L6"/>
    <mergeCell ref="M6:N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W31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.7109375" style="1" customWidth="1"/>
    <col min="2" max="2" width="24.14062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2014</v>
      </c>
      <c r="F2" s="2"/>
    </row>
    <row r="4" spans="4:22" ht="15">
      <c r="D4" s="13" t="s">
        <v>84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4" t="s">
        <v>0</v>
      </c>
      <c r="D6" s="115"/>
      <c r="E6" s="114" t="s">
        <v>1</v>
      </c>
      <c r="F6" s="115"/>
      <c r="G6" s="114" t="s">
        <v>2</v>
      </c>
      <c r="H6" s="115"/>
      <c r="I6" s="114" t="s">
        <v>3</v>
      </c>
      <c r="J6" s="115"/>
      <c r="K6" s="114" t="s">
        <v>4</v>
      </c>
      <c r="L6" s="115"/>
      <c r="M6" s="114" t="s">
        <v>5</v>
      </c>
      <c r="N6" s="115"/>
      <c r="O6" s="114" t="s">
        <v>6</v>
      </c>
      <c r="P6" s="115"/>
      <c r="Q6" s="114" t="s">
        <v>7</v>
      </c>
      <c r="R6" s="115"/>
      <c r="S6" s="114" t="s">
        <v>8</v>
      </c>
      <c r="T6" s="115"/>
      <c r="U6" s="116" t="s">
        <v>9</v>
      </c>
      <c r="V6" s="115"/>
      <c r="W6" s="4"/>
    </row>
    <row r="7" spans="2:22" ht="15.75" customHeight="1">
      <c r="B7" s="117" t="s">
        <v>85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8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9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5" t="s">
        <v>65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1</v>
      </c>
      <c r="I10" s="6" t="s">
        <v>17</v>
      </c>
      <c r="J10" s="5">
        <v>0</v>
      </c>
      <c r="K10" s="6" t="s">
        <v>17</v>
      </c>
      <c r="L10" s="5">
        <v>8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9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4</v>
      </c>
      <c r="I11" s="8" t="s">
        <v>18</v>
      </c>
      <c r="J11" s="5">
        <v>0</v>
      </c>
      <c r="K11" s="8" t="s">
        <v>18</v>
      </c>
      <c r="L11" s="5">
        <v>4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8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5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12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17</v>
      </c>
    </row>
    <row r="13" spans="2:22" ht="15.75" customHeight="1">
      <c r="B13" s="128" t="s">
        <v>360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8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9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2" t="s">
        <v>361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3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4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7" t="s">
        <v>358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8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9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7" t="s">
        <v>359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8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19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3" t="s">
        <v>9</v>
      </c>
      <c r="C25" s="8" t="s">
        <v>17</v>
      </c>
      <c r="D25" s="9">
        <f>D7+D10+D13+D16+D19+D22</f>
        <v>0</v>
      </c>
      <c r="E25" s="8" t="s">
        <v>17</v>
      </c>
      <c r="F25" s="9">
        <f>F7+F10+F13+F16+F19+F22</f>
        <v>0</v>
      </c>
      <c r="G25" s="8" t="s">
        <v>17</v>
      </c>
      <c r="H25" s="9">
        <f>H7+H10+H13+H16+H19+H22</f>
        <v>1</v>
      </c>
      <c r="I25" s="8" t="s">
        <v>17</v>
      </c>
      <c r="J25" s="9">
        <f>J7+J10+J13+J16+J19+J22</f>
        <v>0</v>
      </c>
      <c r="K25" s="8" t="s">
        <v>17</v>
      </c>
      <c r="L25" s="9">
        <f>L7+L10+L13+L16+L19+L22</f>
        <v>8</v>
      </c>
      <c r="M25" s="8" t="s">
        <v>17</v>
      </c>
      <c r="N25" s="9">
        <f>N7+N10+N13+N16+N19+N22</f>
        <v>0</v>
      </c>
      <c r="O25" s="8" t="s">
        <v>17</v>
      </c>
      <c r="P25" s="9">
        <f>P7+P10+P13+P16+P19+P22</f>
        <v>0</v>
      </c>
      <c r="Q25" s="8" t="s">
        <v>17</v>
      </c>
      <c r="R25" s="9">
        <f>R7+R10+R13+R16+R19+R22</f>
        <v>0</v>
      </c>
      <c r="S25" s="8" t="s">
        <v>17</v>
      </c>
      <c r="T25" s="9">
        <f>T7+T10+T13+T16+T19+T22</f>
        <v>0</v>
      </c>
      <c r="U25" s="8" t="s">
        <v>17</v>
      </c>
      <c r="V25" s="9">
        <f>V7+V10+V13+V16+V19+V22</f>
        <v>9</v>
      </c>
    </row>
    <row r="26" spans="2:22" ht="15.75" customHeight="1">
      <c r="B26" s="111"/>
      <c r="C26" s="8" t="s">
        <v>18</v>
      </c>
      <c r="D26" s="9">
        <f>D8+D11+D14+D17+D20+D23</f>
        <v>0</v>
      </c>
      <c r="E26" s="8" t="s">
        <v>18</v>
      </c>
      <c r="F26" s="9">
        <f>F8+F11+F14+F17+F20+F23</f>
        <v>0</v>
      </c>
      <c r="G26" s="8" t="s">
        <v>18</v>
      </c>
      <c r="H26" s="9">
        <f>H8+H11+H14+H17+H20+H23</f>
        <v>4</v>
      </c>
      <c r="I26" s="8" t="s">
        <v>18</v>
      </c>
      <c r="J26" s="9">
        <f>J8+J11+J14+J17+J20+J23</f>
        <v>0</v>
      </c>
      <c r="K26" s="8" t="s">
        <v>18</v>
      </c>
      <c r="L26" s="9">
        <f>L8+L11+L14+L17+L20+L23</f>
        <v>4</v>
      </c>
      <c r="M26" s="8" t="s">
        <v>18</v>
      </c>
      <c r="N26" s="9">
        <f>N8+N11+N14+N17+N20+N23</f>
        <v>0</v>
      </c>
      <c r="O26" s="8" t="s">
        <v>18</v>
      </c>
      <c r="P26" s="9">
        <f>P8+P11+P14+P17+P20+P23</f>
        <v>0</v>
      </c>
      <c r="Q26" s="8" t="s">
        <v>18</v>
      </c>
      <c r="R26" s="9">
        <f>R8+R11+R14+R17+R20+R23</f>
        <v>0</v>
      </c>
      <c r="S26" s="8" t="s">
        <v>18</v>
      </c>
      <c r="T26" s="9">
        <f>T8+T11+T14+T17+T20+T23</f>
        <v>0</v>
      </c>
      <c r="U26" s="8" t="s">
        <v>18</v>
      </c>
      <c r="V26" s="9">
        <f>V8+V11+V14+V17+V20+V23</f>
        <v>8</v>
      </c>
    </row>
    <row r="27" spans="2:22" ht="15.75" customHeight="1">
      <c r="B27" s="112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5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12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1">
        <f>SUM(V25:V26)</f>
        <v>17</v>
      </c>
    </row>
    <row r="28" ht="15.75" customHeight="1"/>
    <row r="29" ht="15.75" customHeight="1">
      <c r="B29" s="1" t="s">
        <v>257</v>
      </c>
    </row>
    <row r="30" ht="15.75" customHeight="1">
      <c r="B30" s="1" t="s">
        <v>362</v>
      </c>
    </row>
    <row r="31" ht="15.75" customHeight="1">
      <c r="B31" s="1" t="s">
        <v>363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17">
    <mergeCell ref="B13:B15"/>
    <mergeCell ref="B16:B18"/>
    <mergeCell ref="B19:B21"/>
    <mergeCell ref="B22:B24"/>
    <mergeCell ref="B25:B27"/>
    <mergeCell ref="O6:P6"/>
    <mergeCell ref="M6:N6"/>
    <mergeCell ref="Q6:R6"/>
    <mergeCell ref="S6:T6"/>
    <mergeCell ref="U6:V6"/>
    <mergeCell ref="B7:B9"/>
    <mergeCell ref="B10:B12"/>
    <mergeCell ref="C6:D6"/>
    <mergeCell ref="E6:F6"/>
    <mergeCell ref="G6:H6"/>
    <mergeCell ref="I6:J6"/>
    <mergeCell ref="K6:L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7.14062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2014</v>
      </c>
    </row>
    <row r="4" ht="15">
      <c r="B4" s="13" t="s">
        <v>364</v>
      </c>
    </row>
    <row r="5" ht="26.25" customHeight="1"/>
    <row r="6" spans="3:5" ht="39" customHeight="1">
      <c r="C6" s="114" t="s">
        <v>9</v>
      </c>
      <c r="D6" s="115"/>
      <c r="E6" s="4"/>
    </row>
    <row r="7" spans="2:4" ht="15.75" customHeight="1">
      <c r="B7" s="117" t="s">
        <v>86</v>
      </c>
      <c r="C7" s="6" t="s">
        <v>17</v>
      </c>
      <c r="D7" s="5">
        <v>0</v>
      </c>
    </row>
    <row r="8" spans="2:4" ht="15.75" customHeight="1">
      <c r="B8" s="118"/>
      <c r="C8" s="8" t="s">
        <v>18</v>
      </c>
      <c r="D8" s="5">
        <v>0</v>
      </c>
    </row>
    <row r="9" spans="2:4" ht="15.75" customHeight="1">
      <c r="B9" s="119"/>
      <c r="C9" s="10" t="s">
        <v>19</v>
      </c>
      <c r="D9" s="12">
        <f>SUM(D7:D8)</f>
        <v>0</v>
      </c>
    </row>
    <row r="10" spans="2:4" ht="15.75" customHeight="1">
      <c r="B10" s="125" t="s">
        <v>87</v>
      </c>
      <c r="C10" s="6" t="s">
        <v>17</v>
      </c>
      <c r="D10" s="5">
        <v>3967</v>
      </c>
    </row>
    <row r="11" spans="2:4" ht="15.75" customHeight="1">
      <c r="B11" s="126"/>
      <c r="C11" s="8" t="s">
        <v>18</v>
      </c>
      <c r="D11" s="5">
        <v>1039.5</v>
      </c>
    </row>
    <row r="12" spans="2:4" ht="15.75" customHeight="1">
      <c r="B12" s="127"/>
      <c r="C12" s="10" t="s">
        <v>19</v>
      </c>
      <c r="D12" s="12">
        <f>SUM(D10:D11)</f>
        <v>5006.5</v>
      </c>
    </row>
    <row r="13" spans="2:4" ht="15.75" customHeight="1">
      <c r="B13" s="113" t="s">
        <v>9</v>
      </c>
      <c r="C13" s="8" t="s">
        <v>17</v>
      </c>
      <c r="D13" s="9">
        <f>D7+D10</f>
        <v>3967</v>
      </c>
    </row>
    <row r="14" spans="2:4" ht="15.75" customHeight="1">
      <c r="B14" s="111"/>
      <c r="C14" s="8" t="s">
        <v>18</v>
      </c>
      <c r="D14" s="9">
        <f>D8+D11</f>
        <v>1039.5</v>
      </c>
    </row>
    <row r="15" spans="2:4" ht="15.75" customHeight="1">
      <c r="B15" s="112"/>
      <c r="C15" s="10" t="s">
        <v>19</v>
      </c>
      <c r="D15" s="12">
        <f>SUM(D13:D14)</f>
        <v>5006.5</v>
      </c>
    </row>
    <row r="16" ht="15.75" customHeight="1"/>
    <row r="17" ht="15.75" customHeight="1"/>
    <row r="18" ht="15.75" customHeight="1">
      <c r="B18" s="1" t="s">
        <v>283</v>
      </c>
    </row>
    <row r="19" ht="15.75" customHeight="1">
      <c r="B19" s="1" t="s">
        <v>370</v>
      </c>
    </row>
    <row r="20" ht="15.75" customHeight="1">
      <c r="B20" s="1" t="s">
        <v>372</v>
      </c>
    </row>
    <row r="21" ht="15.75" customHeight="1">
      <c r="B21" s="1" t="s">
        <v>371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6.5742187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2014</v>
      </c>
    </row>
    <row r="4" ht="15">
      <c r="B4" s="13" t="s">
        <v>365</v>
      </c>
    </row>
    <row r="5" ht="26.25" customHeight="1"/>
    <row r="6" spans="3:5" ht="39" customHeight="1">
      <c r="C6" s="114" t="s">
        <v>9</v>
      </c>
      <c r="D6" s="115"/>
      <c r="E6" s="4"/>
    </row>
    <row r="7" spans="2:4" ht="15.75" customHeight="1">
      <c r="B7" s="117" t="s">
        <v>88</v>
      </c>
      <c r="C7" s="6" t="s">
        <v>17</v>
      </c>
      <c r="D7" s="5">
        <v>3967</v>
      </c>
    </row>
    <row r="8" spans="2:4" ht="15.75" customHeight="1">
      <c r="B8" s="118"/>
      <c r="C8" s="8" t="s">
        <v>18</v>
      </c>
      <c r="D8" s="5">
        <v>1039.5</v>
      </c>
    </row>
    <row r="9" spans="2:4" ht="15.75" customHeight="1">
      <c r="B9" s="119"/>
      <c r="C9" s="10" t="s">
        <v>19</v>
      </c>
      <c r="D9" s="12">
        <f>SUM(D7:D8)</f>
        <v>5006.5</v>
      </c>
    </row>
    <row r="10" spans="2:4" ht="15.75" customHeight="1">
      <c r="B10" s="125" t="s">
        <v>366</v>
      </c>
      <c r="C10" s="6" t="s">
        <v>17</v>
      </c>
      <c r="D10" s="5">
        <v>0</v>
      </c>
    </row>
    <row r="11" spans="2:4" ht="15.75" customHeight="1">
      <c r="B11" s="126"/>
      <c r="C11" s="8" t="s">
        <v>18</v>
      </c>
      <c r="D11" s="5">
        <v>0</v>
      </c>
    </row>
    <row r="12" spans="2:4" ht="15.75" customHeight="1">
      <c r="B12" s="127"/>
      <c r="C12" s="10" t="s">
        <v>19</v>
      </c>
      <c r="D12" s="12">
        <f>SUM(D10:D11)</f>
        <v>0</v>
      </c>
    </row>
    <row r="13" spans="2:4" ht="15.75" customHeight="1">
      <c r="B13" s="113" t="s">
        <v>9</v>
      </c>
      <c r="C13" s="8" t="s">
        <v>17</v>
      </c>
      <c r="D13" s="9">
        <f>D7+D10</f>
        <v>3967</v>
      </c>
    </row>
    <row r="14" spans="2:4" ht="15.75" customHeight="1">
      <c r="B14" s="111"/>
      <c r="C14" s="8" t="s">
        <v>18</v>
      </c>
      <c r="D14" s="9">
        <f>D8+D11</f>
        <v>1039.5</v>
      </c>
    </row>
    <row r="15" spans="2:4" ht="15.75" customHeight="1">
      <c r="B15" s="112"/>
      <c r="C15" s="10" t="s">
        <v>19</v>
      </c>
      <c r="D15" s="12">
        <f>SUM(D13:D14)</f>
        <v>5006.5</v>
      </c>
    </row>
    <row r="16" ht="15.75" customHeight="1"/>
    <row r="17" ht="15.75" customHeight="1"/>
    <row r="18" ht="15.75" customHeight="1">
      <c r="B18" s="1" t="s">
        <v>283</v>
      </c>
    </row>
    <row r="19" ht="15.75" customHeight="1">
      <c r="B19" s="1" t="s">
        <v>369</v>
      </c>
    </row>
    <row r="20" ht="15.75" customHeight="1">
      <c r="B20" s="1" t="s">
        <v>367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C6:D6"/>
    <mergeCell ref="B7:B9"/>
    <mergeCell ref="B10:B12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7.421875" style="1" customWidth="1"/>
    <col min="2" max="2" width="20.0039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2014</v>
      </c>
    </row>
    <row r="4" ht="15">
      <c r="B4" s="13" t="s">
        <v>256</v>
      </c>
    </row>
    <row r="5" ht="26.25" customHeight="1"/>
    <row r="6" spans="3:5" ht="39" customHeight="1">
      <c r="C6" s="123" t="s">
        <v>9</v>
      </c>
      <c r="D6" s="124"/>
      <c r="E6" s="4"/>
    </row>
    <row r="7" spans="2:4" ht="15.75" customHeight="1">
      <c r="B7" s="117" t="s">
        <v>89</v>
      </c>
      <c r="C7" s="6" t="s">
        <v>17</v>
      </c>
      <c r="D7" s="5">
        <v>3593.5</v>
      </c>
    </row>
    <row r="8" spans="2:4" ht="15.75" customHeight="1">
      <c r="B8" s="118"/>
      <c r="C8" s="8" t="s">
        <v>18</v>
      </c>
      <c r="D8" s="5">
        <v>857</v>
      </c>
    </row>
    <row r="9" spans="2:4" ht="15.75" customHeight="1">
      <c r="B9" s="119"/>
      <c r="C9" s="10" t="s">
        <v>19</v>
      </c>
      <c r="D9" s="12">
        <f>SUM(D7:D8)</f>
        <v>4450.5</v>
      </c>
    </row>
    <row r="10" spans="2:4" ht="15.75" customHeight="1">
      <c r="B10" s="125" t="s">
        <v>90</v>
      </c>
      <c r="C10" s="6" t="s">
        <v>17</v>
      </c>
      <c r="D10" s="5">
        <v>3449.5</v>
      </c>
    </row>
    <row r="11" spans="2:4" ht="15.75" customHeight="1">
      <c r="B11" s="126"/>
      <c r="C11" s="8" t="s">
        <v>18</v>
      </c>
      <c r="D11" s="5">
        <v>1429.5</v>
      </c>
    </row>
    <row r="12" spans="2:4" ht="15.75" customHeight="1">
      <c r="B12" s="127"/>
      <c r="C12" s="10" t="s">
        <v>19</v>
      </c>
      <c r="D12" s="12">
        <f>SUM(D10+D11)</f>
        <v>4879</v>
      </c>
    </row>
    <row r="13" spans="2:4" ht="15.75" customHeight="1">
      <c r="B13" s="125" t="s">
        <v>91</v>
      </c>
      <c r="C13" s="6" t="s">
        <v>17</v>
      </c>
      <c r="D13" s="5">
        <v>785.5</v>
      </c>
    </row>
    <row r="14" spans="2:4" ht="15.75" customHeight="1">
      <c r="B14" s="126"/>
      <c r="C14" s="8" t="s">
        <v>18</v>
      </c>
      <c r="D14" s="5">
        <v>148.5</v>
      </c>
    </row>
    <row r="15" spans="2:4" ht="15.75" customHeight="1">
      <c r="B15" s="127"/>
      <c r="C15" s="10" t="s">
        <v>19</v>
      </c>
      <c r="D15" s="12">
        <f>SUM(D13:D14)</f>
        <v>934</v>
      </c>
    </row>
    <row r="16" spans="2:4" ht="15.75" customHeight="1">
      <c r="B16" s="113" t="s">
        <v>9</v>
      </c>
      <c r="C16" s="8" t="s">
        <v>17</v>
      </c>
      <c r="D16" s="9">
        <f>D7+D13+D10</f>
        <v>7828.5</v>
      </c>
    </row>
    <row r="17" spans="2:4" ht="15.75" customHeight="1">
      <c r="B17" s="111"/>
      <c r="C17" s="8" t="s">
        <v>18</v>
      </c>
      <c r="D17" s="9">
        <f>D8+D11+D14</f>
        <v>2435</v>
      </c>
    </row>
    <row r="18" spans="2:4" ht="15.75" customHeight="1">
      <c r="B18" s="112"/>
      <c r="C18" s="10" t="s">
        <v>19</v>
      </c>
      <c r="D18" s="12">
        <f>SUM(D16:D17)</f>
        <v>10263.5</v>
      </c>
    </row>
    <row r="19" ht="15.75" customHeight="1"/>
    <row r="20" ht="15.75" customHeight="1"/>
    <row r="21" ht="15.75" customHeight="1">
      <c r="B21" s="1" t="s">
        <v>283</v>
      </c>
    </row>
    <row r="22" ht="15.75" customHeight="1">
      <c r="B22" s="1" t="s">
        <v>369</v>
      </c>
    </row>
    <row r="23" ht="15.75" customHeight="1">
      <c r="B23" s="1" t="s">
        <v>368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5">
    <mergeCell ref="C6:D6"/>
    <mergeCell ref="B7:B9"/>
    <mergeCell ref="B13:B15"/>
    <mergeCell ref="B16:B18"/>
    <mergeCell ref="B10:B12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51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5.85156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1:6" ht="15.75">
      <c r="A2" s="67" t="s">
        <v>252</v>
      </c>
      <c r="D2" s="2" t="s">
        <v>16</v>
      </c>
      <c r="E2" s="108">
        <v>2014</v>
      </c>
      <c r="F2" s="2"/>
    </row>
    <row r="4" spans="2:22" ht="15">
      <c r="B4" s="120" t="s">
        <v>92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  <c r="R4" s="2"/>
      <c r="S4" s="3"/>
      <c r="T4" s="3"/>
      <c r="U4" s="3"/>
      <c r="V4" s="3"/>
    </row>
    <row r="5" ht="26.25" customHeight="1"/>
    <row r="6" spans="3:23" ht="39" customHeight="1">
      <c r="C6" s="114" t="s">
        <v>0</v>
      </c>
      <c r="D6" s="115"/>
      <c r="E6" s="114" t="s">
        <v>1</v>
      </c>
      <c r="F6" s="115"/>
      <c r="G6" s="114" t="s">
        <v>2</v>
      </c>
      <c r="H6" s="115"/>
      <c r="I6" s="114" t="s">
        <v>3</v>
      </c>
      <c r="J6" s="115"/>
      <c r="K6" s="114" t="s">
        <v>4</v>
      </c>
      <c r="L6" s="115"/>
      <c r="M6" s="114" t="s">
        <v>5</v>
      </c>
      <c r="N6" s="115"/>
      <c r="O6" s="114" t="s">
        <v>6</v>
      </c>
      <c r="P6" s="115"/>
      <c r="Q6" s="114" t="s">
        <v>7</v>
      </c>
      <c r="R6" s="115"/>
      <c r="S6" s="114" t="s">
        <v>8</v>
      </c>
      <c r="T6" s="115"/>
      <c r="U6" s="116" t="s">
        <v>9</v>
      </c>
      <c r="V6" s="115"/>
      <c r="W6" s="4"/>
    </row>
    <row r="7" spans="2:22" ht="15.75" customHeight="1">
      <c r="B7" s="117" t="s">
        <v>93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15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15</v>
      </c>
    </row>
    <row r="8" spans="2:22" ht="15.75" customHeight="1">
      <c r="B8" s="118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9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15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15</v>
      </c>
    </row>
    <row r="10" spans="2:22" ht="15.75" customHeight="1">
      <c r="B10" s="125" t="s">
        <v>373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143</v>
      </c>
      <c r="K10" s="6" t="s">
        <v>17</v>
      </c>
      <c r="L10" s="5">
        <v>77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220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278</v>
      </c>
      <c r="I11" s="8" t="s">
        <v>18</v>
      </c>
      <c r="J11" s="5">
        <v>198</v>
      </c>
      <c r="K11" s="8" t="s">
        <v>18</v>
      </c>
      <c r="L11" s="5">
        <v>254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730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278</v>
      </c>
      <c r="I12" s="10" t="s">
        <v>19</v>
      </c>
      <c r="J12" s="12">
        <f>SUM(J10:J11)</f>
        <v>341</v>
      </c>
      <c r="K12" s="10" t="s">
        <v>19</v>
      </c>
      <c r="L12" s="12">
        <f>SUM(L10:L11)</f>
        <v>331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950</v>
      </c>
    </row>
    <row r="13" spans="2:22" ht="15.75" customHeight="1">
      <c r="B13" s="128" t="s">
        <v>94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2</v>
      </c>
      <c r="I13" s="6" t="s">
        <v>17</v>
      </c>
      <c r="J13" s="5">
        <v>5</v>
      </c>
      <c r="K13" s="6" t="s">
        <v>17</v>
      </c>
      <c r="L13" s="5">
        <v>75</v>
      </c>
      <c r="M13" s="6" t="s">
        <v>17</v>
      </c>
      <c r="N13" s="5">
        <v>0</v>
      </c>
      <c r="O13" s="6" t="s">
        <v>17</v>
      </c>
      <c r="P13" s="5">
        <v>3</v>
      </c>
      <c r="Q13" s="6" t="s">
        <v>17</v>
      </c>
      <c r="R13" s="5">
        <v>0</v>
      </c>
      <c r="S13" s="6" t="s">
        <v>17</v>
      </c>
      <c r="T13" s="5">
        <v>4</v>
      </c>
      <c r="U13" s="6" t="s">
        <v>17</v>
      </c>
      <c r="V13" s="7">
        <f>D13+F13+H13+J13+L13+N13+P13+R13+T13</f>
        <v>89</v>
      </c>
    </row>
    <row r="14" spans="2:22" ht="15.75" customHeight="1">
      <c r="B14" s="118"/>
      <c r="C14" s="8" t="s">
        <v>18</v>
      </c>
      <c r="D14" s="5">
        <v>0</v>
      </c>
      <c r="E14" s="8" t="s">
        <v>18</v>
      </c>
      <c r="F14" s="5">
        <v>10</v>
      </c>
      <c r="G14" s="8" t="s">
        <v>18</v>
      </c>
      <c r="H14" s="5">
        <v>2</v>
      </c>
      <c r="I14" s="8" t="s">
        <v>18</v>
      </c>
      <c r="J14" s="5">
        <v>9</v>
      </c>
      <c r="K14" s="8" t="s">
        <v>18</v>
      </c>
      <c r="L14" s="5">
        <v>19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40</v>
      </c>
    </row>
    <row r="15" spans="2:22" ht="15.75" customHeight="1">
      <c r="B15" s="119"/>
      <c r="C15" s="10" t="s">
        <v>19</v>
      </c>
      <c r="D15" s="12">
        <f>SUM(D13:D14)</f>
        <v>0</v>
      </c>
      <c r="E15" s="10" t="s">
        <v>19</v>
      </c>
      <c r="F15" s="12">
        <f>SUM(F13:F14)</f>
        <v>10</v>
      </c>
      <c r="G15" s="10" t="s">
        <v>19</v>
      </c>
      <c r="H15" s="12">
        <f>SUM(H13:H14)</f>
        <v>4</v>
      </c>
      <c r="I15" s="10" t="s">
        <v>19</v>
      </c>
      <c r="J15" s="12">
        <f>SUM(J13:J14)</f>
        <v>14</v>
      </c>
      <c r="K15" s="10" t="s">
        <v>19</v>
      </c>
      <c r="L15" s="12">
        <f>SUM(L13:L14)</f>
        <v>94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3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4</v>
      </c>
      <c r="U15" s="10" t="s">
        <v>19</v>
      </c>
      <c r="V15" s="12">
        <f>SUM(V13:V14)</f>
        <v>129</v>
      </c>
    </row>
    <row r="16" spans="2:22" ht="15.75" customHeight="1">
      <c r="B16" s="129" t="s">
        <v>95</v>
      </c>
      <c r="C16" s="6" t="s">
        <v>17</v>
      </c>
      <c r="D16" s="5">
        <v>0</v>
      </c>
      <c r="E16" s="6" t="s">
        <v>17</v>
      </c>
      <c r="F16" s="5">
        <v>14</v>
      </c>
      <c r="G16" s="6" t="s">
        <v>17</v>
      </c>
      <c r="H16" s="5">
        <v>525</v>
      </c>
      <c r="I16" s="6" t="s">
        <v>17</v>
      </c>
      <c r="J16" s="5">
        <v>353</v>
      </c>
      <c r="K16" s="6" t="s">
        <v>17</v>
      </c>
      <c r="L16" s="5">
        <v>2983</v>
      </c>
      <c r="M16" s="6" t="s">
        <v>17</v>
      </c>
      <c r="N16" s="5">
        <v>0</v>
      </c>
      <c r="O16" s="6" t="s">
        <v>17</v>
      </c>
      <c r="P16" s="5">
        <v>12</v>
      </c>
      <c r="Q16" s="6" t="s">
        <v>17</v>
      </c>
      <c r="R16" s="5">
        <v>0</v>
      </c>
      <c r="S16" s="6" t="s">
        <v>17</v>
      </c>
      <c r="T16" s="5">
        <v>8</v>
      </c>
      <c r="U16" s="6" t="s">
        <v>17</v>
      </c>
      <c r="V16" s="7">
        <f>D16+F16+H16+J16+L16+N16+P16+R16+T16</f>
        <v>3895</v>
      </c>
    </row>
    <row r="17" spans="2:22" ht="15.75" customHeight="1">
      <c r="B17" s="130"/>
      <c r="C17" s="8" t="s">
        <v>18</v>
      </c>
      <c r="D17" s="5">
        <v>0</v>
      </c>
      <c r="E17" s="8" t="s">
        <v>18</v>
      </c>
      <c r="F17" s="5">
        <v>6</v>
      </c>
      <c r="G17" s="8" t="s">
        <v>18</v>
      </c>
      <c r="H17" s="5">
        <v>66</v>
      </c>
      <c r="I17" s="8" t="s">
        <v>18</v>
      </c>
      <c r="J17" s="5">
        <v>590</v>
      </c>
      <c r="K17" s="8" t="s">
        <v>18</v>
      </c>
      <c r="L17" s="5">
        <v>613</v>
      </c>
      <c r="M17" s="8" t="s">
        <v>18</v>
      </c>
      <c r="N17" s="5">
        <v>0</v>
      </c>
      <c r="O17" s="8" t="s">
        <v>18</v>
      </c>
      <c r="P17" s="5">
        <v>1</v>
      </c>
      <c r="Q17" s="8" t="s">
        <v>18</v>
      </c>
      <c r="R17" s="5">
        <v>0</v>
      </c>
      <c r="S17" s="8" t="s">
        <v>18</v>
      </c>
      <c r="T17" s="5">
        <v>3</v>
      </c>
      <c r="U17" s="8" t="s">
        <v>18</v>
      </c>
      <c r="V17" s="9">
        <f>D17+F17+H17+J17+L17+N17+P17+R17+T17</f>
        <v>1279</v>
      </c>
    </row>
    <row r="18" spans="2:22" ht="15.75" customHeight="1">
      <c r="B18" s="131"/>
      <c r="C18" s="10" t="s">
        <v>19</v>
      </c>
      <c r="D18" s="12">
        <f>SUM(D16:D17)</f>
        <v>0</v>
      </c>
      <c r="E18" s="10" t="s">
        <v>19</v>
      </c>
      <c r="F18" s="12">
        <f>SUM(F16:F17)</f>
        <v>20</v>
      </c>
      <c r="G18" s="10" t="s">
        <v>19</v>
      </c>
      <c r="H18" s="12">
        <f>SUM(H16:H17)</f>
        <v>591</v>
      </c>
      <c r="I18" s="10" t="s">
        <v>19</v>
      </c>
      <c r="J18" s="12">
        <f>SUM(J16:J17)</f>
        <v>943</v>
      </c>
      <c r="K18" s="10" t="s">
        <v>19</v>
      </c>
      <c r="L18" s="12">
        <f>SUM(L16:L17)</f>
        <v>3596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13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11</v>
      </c>
      <c r="U18" s="10" t="s">
        <v>19</v>
      </c>
      <c r="V18" s="12">
        <f>SUM(V16:V17)</f>
        <v>5174</v>
      </c>
    </row>
    <row r="19" spans="2:22" ht="15.75" customHeight="1">
      <c r="B19" s="117" t="s">
        <v>96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8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9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7" t="s">
        <v>97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14</v>
      </c>
      <c r="I22" s="6" t="s">
        <v>17</v>
      </c>
      <c r="J22" s="5">
        <v>10</v>
      </c>
      <c r="K22" s="6" t="s">
        <v>17</v>
      </c>
      <c r="L22" s="5">
        <v>5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29</v>
      </c>
    </row>
    <row r="23" spans="2:22" ht="15.75" customHeight="1">
      <c r="B23" s="118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9</v>
      </c>
      <c r="I23" s="8" t="s">
        <v>18</v>
      </c>
      <c r="J23" s="5">
        <v>11</v>
      </c>
      <c r="K23" s="8" t="s">
        <v>18</v>
      </c>
      <c r="L23" s="5">
        <v>6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26</v>
      </c>
    </row>
    <row r="24" spans="2:22" ht="15.75" customHeight="1">
      <c r="B24" s="119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23</v>
      </c>
      <c r="I24" s="10" t="s">
        <v>19</v>
      </c>
      <c r="J24" s="12">
        <f>SUM(J22:J23)</f>
        <v>21</v>
      </c>
      <c r="K24" s="10" t="s">
        <v>19</v>
      </c>
      <c r="L24" s="12">
        <f>SUM(L22:L23)</f>
        <v>11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55</v>
      </c>
    </row>
    <row r="25" spans="2:22" ht="15.75" customHeight="1">
      <c r="B25" s="117" t="s">
        <v>98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7</v>
      </c>
      <c r="K25" s="6" t="s">
        <v>17</v>
      </c>
      <c r="L25" s="5">
        <v>5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12</v>
      </c>
    </row>
    <row r="26" spans="2:22" ht="15.75" customHeight="1">
      <c r="B26" s="118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2</v>
      </c>
      <c r="K26" s="8" t="s">
        <v>18</v>
      </c>
      <c r="L26" s="5">
        <v>7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9</v>
      </c>
    </row>
    <row r="27" spans="2:22" ht="15.75" customHeight="1">
      <c r="B27" s="119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9</v>
      </c>
      <c r="K27" s="10" t="s">
        <v>19</v>
      </c>
      <c r="L27" s="12">
        <f>SUM(L25:L26)</f>
        <v>12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21</v>
      </c>
    </row>
    <row r="28" spans="2:22" ht="15.75" customHeight="1">
      <c r="B28" s="117" t="s">
        <v>99</v>
      </c>
      <c r="C28" s="6" t="s">
        <v>17</v>
      </c>
      <c r="D28" s="5">
        <v>0</v>
      </c>
      <c r="E28" s="6" t="s">
        <v>17</v>
      </c>
      <c r="F28" s="5">
        <v>8</v>
      </c>
      <c r="G28" s="6" t="s">
        <v>17</v>
      </c>
      <c r="H28" s="5">
        <v>22</v>
      </c>
      <c r="I28" s="6" t="s">
        <v>17</v>
      </c>
      <c r="J28" s="5">
        <v>51</v>
      </c>
      <c r="K28" s="6" t="s">
        <v>17</v>
      </c>
      <c r="L28" s="5">
        <v>192</v>
      </c>
      <c r="M28" s="6" t="s">
        <v>17</v>
      </c>
      <c r="N28" s="5">
        <v>0</v>
      </c>
      <c r="O28" s="6" t="s">
        <v>17</v>
      </c>
      <c r="P28" s="5">
        <v>2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275</v>
      </c>
    </row>
    <row r="29" spans="2:22" ht="15.75" customHeight="1">
      <c r="B29" s="118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32</v>
      </c>
      <c r="I29" s="8" t="s">
        <v>18</v>
      </c>
      <c r="J29" s="5">
        <v>65</v>
      </c>
      <c r="K29" s="8" t="s">
        <v>18</v>
      </c>
      <c r="L29" s="5">
        <v>54</v>
      </c>
      <c r="M29" s="8" t="s">
        <v>18</v>
      </c>
      <c r="N29" s="5">
        <v>0</v>
      </c>
      <c r="O29" s="8" t="s">
        <v>18</v>
      </c>
      <c r="P29" s="5">
        <v>1</v>
      </c>
      <c r="Q29" s="8" t="s">
        <v>18</v>
      </c>
      <c r="R29" s="5">
        <v>0</v>
      </c>
      <c r="S29" s="8" t="s">
        <v>18</v>
      </c>
      <c r="T29" s="5">
        <v>3</v>
      </c>
      <c r="U29" s="8" t="s">
        <v>18</v>
      </c>
      <c r="V29" s="9">
        <f>D29+F29+H29+J29+L29+N29+P29+R29+T29</f>
        <v>155</v>
      </c>
    </row>
    <row r="30" spans="2:22" ht="15.75" customHeight="1">
      <c r="B30" s="119"/>
      <c r="C30" s="10" t="s">
        <v>19</v>
      </c>
      <c r="D30" s="12">
        <f>SUM(D28:D29)</f>
        <v>0</v>
      </c>
      <c r="E30" s="10" t="s">
        <v>19</v>
      </c>
      <c r="F30" s="12">
        <f>SUM(F28:F29)</f>
        <v>8</v>
      </c>
      <c r="G30" s="10" t="s">
        <v>19</v>
      </c>
      <c r="H30" s="12">
        <f>SUM(H28:H29)</f>
        <v>54</v>
      </c>
      <c r="I30" s="10" t="s">
        <v>19</v>
      </c>
      <c r="J30" s="12">
        <f>SUM(J28:J29)</f>
        <v>116</v>
      </c>
      <c r="K30" s="10" t="s">
        <v>19</v>
      </c>
      <c r="L30" s="12">
        <f>SUM(L28:L29)</f>
        <v>246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3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3</v>
      </c>
      <c r="U30" s="10" t="s">
        <v>19</v>
      </c>
      <c r="V30" s="12">
        <f>SUM(V28:V29)</f>
        <v>430</v>
      </c>
    </row>
    <row r="31" spans="2:22" ht="15.75" customHeight="1">
      <c r="B31" s="117" t="s">
        <v>100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0</v>
      </c>
    </row>
    <row r="32" spans="2:22" ht="15.75" customHeight="1">
      <c r="B32" s="118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119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0</v>
      </c>
    </row>
    <row r="34" spans="2:22" ht="15.75" customHeight="1">
      <c r="B34" s="117" t="s">
        <v>101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118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19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117" t="s">
        <v>102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0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0</v>
      </c>
    </row>
    <row r="38" spans="2:22" ht="15.75" customHeight="1">
      <c r="B38" s="118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0</v>
      </c>
    </row>
    <row r="39" spans="2:22" ht="15.75" customHeight="1">
      <c r="B39" s="119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0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0</v>
      </c>
    </row>
    <row r="40" spans="2:22" ht="15.75" customHeight="1">
      <c r="B40" s="117" t="s">
        <v>103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18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19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17" t="s">
        <v>8</v>
      </c>
      <c r="C43" s="6" t="s">
        <v>17</v>
      </c>
      <c r="D43" s="5">
        <v>0</v>
      </c>
      <c r="E43" s="6" t="s">
        <v>17</v>
      </c>
      <c r="F43" s="5">
        <v>1</v>
      </c>
      <c r="G43" s="6" t="s">
        <v>17</v>
      </c>
      <c r="H43" s="5">
        <v>4</v>
      </c>
      <c r="I43" s="6" t="s">
        <v>17</v>
      </c>
      <c r="J43" s="5">
        <v>42</v>
      </c>
      <c r="K43" s="6" t="s">
        <v>17</v>
      </c>
      <c r="L43" s="5">
        <v>56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0</v>
      </c>
      <c r="U43" s="6" t="s">
        <v>17</v>
      </c>
      <c r="V43" s="7">
        <f>D43+F43+H43+J43+L43+N43+P43+R43+T43</f>
        <v>103</v>
      </c>
    </row>
    <row r="44" spans="2:22" ht="15.75" customHeight="1">
      <c r="B44" s="118"/>
      <c r="C44" s="8" t="s">
        <v>18</v>
      </c>
      <c r="D44" s="5">
        <v>0</v>
      </c>
      <c r="E44" s="8" t="s">
        <v>18</v>
      </c>
      <c r="F44" s="5">
        <v>0</v>
      </c>
      <c r="G44" s="8" t="s">
        <v>18</v>
      </c>
      <c r="H44" s="5">
        <v>2</v>
      </c>
      <c r="I44" s="8" t="s">
        <v>18</v>
      </c>
      <c r="J44" s="5">
        <v>0</v>
      </c>
      <c r="K44" s="8" t="s">
        <v>18</v>
      </c>
      <c r="L44" s="5">
        <v>2</v>
      </c>
      <c r="M44" s="8" t="s">
        <v>18</v>
      </c>
      <c r="N44" s="5">
        <v>0</v>
      </c>
      <c r="O44" s="8" t="s">
        <v>18</v>
      </c>
      <c r="P44" s="5">
        <v>0</v>
      </c>
      <c r="Q44" s="8" t="s">
        <v>18</v>
      </c>
      <c r="R44" s="5">
        <v>0</v>
      </c>
      <c r="S44" s="8" t="s">
        <v>18</v>
      </c>
      <c r="T44" s="5">
        <v>0</v>
      </c>
      <c r="U44" s="8" t="s">
        <v>18</v>
      </c>
      <c r="V44" s="9">
        <f>D44+F44+H44+J44+L44+N44+P44+R44+T44</f>
        <v>4</v>
      </c>
    </row>
    <row r="45" spans="2:22" ht="15.75" customHeight="1">
      <c r="B45" s="119"/>
      <c r="C45" s="10" t="s">
        <v>19</v>
      </c>
      <c r="D45" s="12">
        <f>SUM(D43:D44)</f>
        <v>0</v>
      </c>
      <c r="E45" s="10" t="s">
        <v>19</v>
      </c>
      <c r="F45" s="12">
        <f>SUM(F43:F44)</f>
        <v>1</v>
      </c>
      <c r="G45" s="10" t="s">
        <v>19</v>
      </c>
      <c r="H45" s="12">
        <f>SUM(H43:H44)</f>
        <v>6</v>
      </c>
      <c r="I45" s="10" t="s">
        <v>19</v>
      </c>
      <c r="J45" s="12">
        <f>SUM(J43:J44)</f>
        <v>42</v>
      </c>
      <c r="K45" s="10" t="s">
        <v>19</v>
      </c>
      <c r="L45" s="12">
        <f>SUM(L43:L44)</f>
        <v>58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0</v>
      </c>
      <c r="U45" s="10" t="s">
        <v>19</v>
      </c>
      <c r="V45" s="12">
        <f>SUM(V43:V44)</f>
        <v>107</v>
      </c>
    </row>
    <row r="46" spans="2:22" ht="15.75" customHeight="1">
      <c r="B46" s="113" t="s">
        <v>9</v>
      </c>
      <c r="C46" s="8" t="s">
        <v>17</v>
      </c>
      <c r="D46" s="9">
        <f>D7+D10+D13+D16+D19+D22+D25+D28+D31+D34+D37+D40+D43</f>
        <v>0</v>
      </c>
      <c r="E46" s="8" t="s">
        <v>17</v>
      </c>
      <c r="F46" s="9">
        <f>F7+F10+F13+F16+F19+F22+F25+F28+F31+F34+F37+F40+F43</f>
        <v>23</v>
      </c>
      <c r="G46" s="8" t="s">
        <v>17</v>
      </c>
      <c r="H46" s="9">
        <f>H7+H10+H13+H16+H19+H22+H25+H28+H31+H34+H37+H40+H43</f>
        <v>567</v>
      </c>
      <c r="I46" s="8" t="s">
        <v>17</v>
      </c>
      <c r="J46" s="9">
        <f>J7+J10+J13+J16+J19+J22+J25+J28+J31+J34+J37+J40+J43</f>
        <v>611</v>
      </c>
      <c r="K46" s="8" t="s">
        <v>17</v>
      </c>
      <c r="L46" s="9">
        <f>L7+L10+L13+L16+L19+L22+L25+L28+L31+L34+L37+L40+L43</f>
        <v>3408</v>
      </c>
      <c r="M46" s="8" t="s">
        <v>17</v>
      </c>
      <c r="N46" s="9">
        <f>N7+N10+N13+N16+N19+N22+N25+N28+N31+N34+N37+N40+N43</f>
        <v>0</v>
      </c>
      <c r="O46" s="8" t="s">
        <v>17</v>
      </c>
      <c r="P46" s="9">
        <f>P7+P10+P13+P16+P19+P22+P25+P28+P31+P34+P37+P40+P43</f>
        <v>17</v>
      </c>
      <c r="Q46" s="8" t="s">
        <v>17</v>
      </c>
      <c r="R46" s="9">
        <f>R7+R10+R13+R16+R19+R22+R25+R28+R31+R34+R37+R40+R43</f>
        <v>0</v>
      </c>
      <c r="S46" s="8" t="s">
        <v>17</v>
      </c>
      <c r="T46" s="9">
        <f>T7+T10+T13+T16+T19+T22+T25+T28+T31+T34+T37+T40+T43</f>
        <v>12</v>
      </c>
      <c r="U46" s="8" t="s">
        <v>17</v>
      </c>
      <c r="V46" s="9">
        <f>V7+V10+V13+V16+V19+V22+V25+V28+V31+V34+V37+V40+V43</f>
        <v>4638</v>
      </c>
    </row>
    <row r="47" spans="2:22" ht="15.75" customHeight="1">
      <c r="B47" s="111"/>
      <c r="C47" s="8" t="s">
        <v>18</v>
      </c>
      <c r="D47" s="9">
        <f>D8+D11+D14+D17+D20+D23+D26+D29+D32+D35+D38+D41+D44</f>
        <v>0</v>
      </c>
      <c r="E47" s="8" t="s">
        <v>18</v>
      </c>
      <c r="F47" s="9">
        <f>F8+F11+F14+F17+F20+F23+F26+F29+F32+F35+F38+F41+F44</f>
        <v>16</v>
      </c>
      <c r="G47" s="8" t="s">
        <v>18</v>
      </c>
      <c r="H47" s="9">
        <f>H8+H11+H14+H17+H20+H23+H26+H29+H32+H35+H38+H41+H44</f>
        <v>389</v>
      </c>
      <c r="I47" s="8" t="s">
        <v>18</v>
      </c>
      <c r="J47" s="9">
        <f>J8+J11+J14+J17+J20+J23+J26+J29+J32+J35+J38+J41+J44</f>
        <v>875</v>
      </c>
      <c r="K47" s="8" t="s">
        <v>18</v>
      </c>
      <c r="L47" s="9">
        <f>L8+L11+L14+L17+L20+L23+L26+L29+L32+L35+L38+L41+L44</f>
        <v>955</v>
      </c>
      <c r="M47" s="8" t="s">
        <v>18</v>
      </c>
      <c r="N47" s="9">
        <f>N8+N11+N14+N17+N20+N23+N26+N29+N32+N35+N38+N41+N44</f>
        <v>0</v>
      </c>
      <c r="O47" s="8" t="s">
        <v>18</v>
      </c>
      <c r="P47" s="9">
        <f>P8+P11+P14+P17+P20+P23+P26+P29+P32+P35+P38+P41+P44</f>
        <v>2</v>
      </c>
      <c r="Q47" s="8" t="s">
        <v>18</v>
      </c>
      <c r="R47" s="9">
        <f>R8+R11+R14+R17+R20+R23+R26+R29+R32+R35+R38+R41+R44</f>
        <v>0</v>
      </c>
      <c r="S47" s="8" t="s">
        <v>18</v>
      </c>
      <c r="T47" s="9">
        <f>T8+T11+T14+T17+T20+T23+T26+T29+T32+T35+T38+T41+T44</f>
        <v>6</v>
      </c>
      <c r="U47" s="8" t="s">
        <v>18</v>
      </c>
      <c r="V47" s="9">
        <f>V8+V11+V14+V17+V20+V23+V26+V29+V32+V35+V38+V41+V44</f>
        <v>2243</v>
      </c>
    </row>
    <row r="48" spans="2:22" ht="15.75" customHeight="1">
      <c r="B48" s="112"/>
      <c r="C48" s="10" t="s">
        <v>19</v>
      </c>
      <c r="D48" s="12">
        <f>SUM(D46:D47)</f>
        <v>0</v>
      </c>
      <c r="E48" s="10" t="s">
        <v>19</v>
      </c>
      <c r="F48" s="12">
        <f>SUM(F46:F47)</f>
        <v>39</v>
      </c>
      <c r="G48" s="10" t="s">
        <v>19</v>
      </c>
      <c r="H48" s="12">
        <f>SUM(H46:H47)</f>
        <v>956</v>
      </c>
      <c r="I48" s="10" t="s">
        <v>19</v>
      </c>
      <c r="J48" s="12">
        <f>SUM(J46:J47)</f>
        <v>1486</v>
      </c>
      <c r="K48" s="10" t="s">
        <v>19</v>
      </c>
      <c r="L48" s="12">
        <f>SUM(L46:L47)</f>
        <v>4363</v>
      </c>
      <c r="M48" s="10" t="s">
        <v>19</v>
      </c>
      <c r="N48" s="12">
        <f>SUM(N46:N47)</f>
        <v>0</v>
      </c>
      <c r="O48" s="10" t="s">
        <v>19</v>
      </c>
      <c r="P48" s="12">
        <f>SUM(P46:P47)</f>
        <v>19</v>
      </c>
      <c r="Q48" s="10" t="s">
        <v>19</v>
      </c>
      <c r="R48" s="12">
        <f>SUM(R46:R47)</f>
        <v>0</v>
      </c>
      <c r="S48" s="10" t="s">
        <v>19</v>
      </c>
      <c r="T48" s="12">
        <f>SUM(T46:T47)</f>
        <v>18</v>
      </c>
      <c r="U48" s="10" t="s">
        <v>19</v>
      </c>
      <c r="V48" s="11">
        <f>SUM(V46:V47)</f>
        <v>6881</v>
      </c>
    </row>
    <row r="49" ht="15.75" customHeight="1"/>
    <row r="50" ht="15.75" customHeight="1">
      <c r="B50" s="1" t="s">
        <v>254</v>
      </c>
    </row>
    <row r="51" ht="15.75" customHeight="1">
      <c r="B51" s="1" t="s">
        <v>255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5">
    <mergeCell ref="B37:B39"/>
    <mergeCell ref="B43:B45"/>
    <mergeCell ref="B46:B48"/>
    <mergeCell ref="B40:B42"/>
    <mergeCell ref="B19:B21"/>
    <mergeCell ref="B22:B24"/>
    <mergeCell ref="B25:B27"/>
    <mergeCell ref="B28:B30"/>
    <mergeCell ref="B31:B33"/>
    <mergeCell ref="B34:B36"/>
    <mergeCell ref="S6:T6"/>
    <mergeCell ref="U6:V6"/>
    <mergeCell ref="B7:B9"/>
    <mergeCell ref="B10:B12"/>
    <mergeCell ref="B13:B15"/>
    <mergeCell ref="B16:B18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5.00390625" style="1" customWidth="1"/>
    <col min="2" max="2" width="27.0039062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2014</v>
      </c>
    </row>
    <row r="4" ht="15">
      <c r="B4" s="13" t="s">
        <v>104</v>
      </c>
    </row>
    <row r="5" ht="26.25" customHeight="1"/>
    <row r="6" spans="3:5" ht="39" customHeight="1">
      <c r="C6" s="123" t="s">
        <v>130</v>
      </c>
      <c r="D6" s="124"/>
      <c r="E6" s="4"/>
    </row>
    <row r="7" spans="2:4" ht="20.25" customHeight="1">
      <c r="B7" s="16" t="s">
        <v>270</v>
      </c>
      <c r="C7" s="6" t="s">
        <v>19</v>
      </c>
      <c r="D7" s="20">
        <v>4549829.87</v>
      </c>
    </row>
    <row r="8" spans="2:4" ht="20.25" customHeight="1">
      <c r="B8" s="17" t="s">
        <v>271</v>
      </c>
      <c r="C8" s="6" t="s">
        <v>19</v>
      </c>
      <c r="D8" s="20">
        <v>197267.45</v>
      </c>
    </row>
    <row r="9" spans="2:4" ht="20.25" customHeight="1">
      <c r="B9" s="17" t="s">
        <v>106</v>
      </c>
      <c r="C9" s="6" t="s">
        <v>19</v>
      </c>
      <c r="D9" s="20">
        <v>0</v>
      </c>
    </row>
    <row r="10" spans="2:4" ht="20.25" customHeight="1">
      <c r="B10" s="17" t="s">
        <v>272</v>
      </c>
      <c r="C10" s="6" t="s">
        <v>19</v>
      </c>
      <c r="D10" s="20">
        <v>351705.2</v>
      </c>
    </row>
    <row r="11" spans="2:4" ht="20.25" customHeight="1">
      <c r="B11" s="17" t="s">
        <v>107</v>
      </c>
      <c r="C11" s="6" t="s">
        <v>19</v>
      </c>
      <c r="D11" s="20">
        <v>0</v>
      </c>
    </row>
    <row r="12" spans="2:4" ht="20.25" customHeight="1">
      <c r="B12" s="18" t="s">
        <v>9</v>
      </c>
      <c r="C12" s="19" t="s">
        <v>19</v>
      </c>
      <c r="D12" s="21">
        <f>SUM(D7:D11)</f>
        <v>5098802.5200000005</v>
      </c>
    </row>
    <row r="13" ht="15.75" customHeight="1"/>
    <row r="14" ht="15.75" customHeight="1">
      <c r="B14" s="1" t="s">
        <v>283</v>
      </c>
    </row>
    <row r="15" ht="15.75" customHeight="1">
      <c r="B15" s="1" t="s">
        <v>374</v>
      </c>
    </row>
    <row r="16" ht="15.75" customHeight="1">
      <c r="B16" s="1" t="s">
        <v>375</v>
      </c>
    </row>
    <row r="17" ht="15.75" customHeight="1">
      <c r="B17" s="1" t="s">
        <v>376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5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8.421875" style="1" customWidth="1"/>
    <col min="6" max="14" width="9.140625" style="1" customWidth="1"/>
    <col min="15" max="15" width="0.85546875" style="1" customWidth="1"/>
    <col min="16" max="16" width="9.140625" style="1" hidden="1" customWidth="1"/>
    <col min="17" max="16384" width="9.140625" style="1" customWidth="1"/>
  </cols>
  <sheetData>
    <row r="1" ht="13.5" customHeight="1"/>
    <row r="2" spans="1:3" ht="15.75">
      <c r="A2" s="67" t="s">
        <v>252</v>
      </c>
      <c r="B2" s="2" t="s">
        <v>16</v>
      </c>
      <c r="C2" s="109">
        <v>2014</v>
      </c>
    </row>
    <row r="4" ht="15">
      <c r="B4" s="13" t="s">
        <v>108</v>
      </c>
    </row>
    <row r="5" ht="26.25" customHeight="1"/>
    <row r="6" spans="3:5" ht="39" customHeight="1">
      <c r="C6" s="123" t="s">
        <v>130</v>
      </c>
      <c r="D6" s="124"/>
      <c r="E6" s="4"/>
    </row>
    <row r="7" spans="2:4" ht="33" customHeight="1">
      <c r="B7" s="16" t="s">
        <v>377</v>
      </c>
      <c r="C7" s="6" t="s">
        <v>19</v>
      </c>
      <c r="D7" s="20">
        <v>24076.42</v>
      </c>
    </row>
    <row r="8" spans="2:4" ht="33" customHeight="1">
      <c r="B8" s="17" t="s">
        <v>378</v>
      </c>
      <c r="C8" s="6" t="s">
        <v>19</v>
      </c>
      <c r="D8" s="20">
        <v>24076.42</v>
      </c>
    </row>
    <row r="9" spans="2:4" ht="40.5" customHeight="1">
      <c r="B9" s="17" t="s">
        <v>109</v>
      </c>
      <c r="C9" s="6" t="s">
        <v>19</v>
      </c>
      <c r="D9" s="20">
        <v>53120.64</v>
      </c>
    </row>
    <row r="10" spans="2:4" ht="33" customHeight="1">
      <c r="B10" s="17" t="s">
        <v>110</v>
      </c>
      <c r="C10" s="6" t="s">
        <v>19</v>
      </c>
      <c r="D10" s="20">
        <v>0</v>
      </c>
    </row>
    <row r="11" spans="2:4" ht="33" customHeight="1">
      <c r="B11" s="17" t="s">
        <v>111</v>
      </c>
      <c r="C11" s="6" t="s">
        <v>19</v>
      </c>
      <c r="D11" s="20">
        <v>0</v>
      </c>
    </row>
    <row r="12" spans="2:4" ht="33" customHeight="1">
      <c r="B12" s="17" t="s">
        <v>112</v>
      </c>
      <c r="C12" s="6" t="s">
        <v>19</v>
      </c>
      <c r="D12" s="20">
        <v>0</v>
      </c>
    </row>
    <row r="13" spans="2:4" ht="33" customHeight="1">
      <c r="B13" s="17" t="s">
        <v>113</v>
      </c>
      <c r="C13" s="6" t="s">
        <v>19</v>
      </c>
      <c r="D13" s="20">
        <v>0</v>
      </c>
    </row>
    <row r="14" spans="2:4" ht="33" customHeight="1">
      <c r="B14" s="17" t="s">
        <v>114</v>
      </c>
      <c r="C14" s="6" t="s">
        <v>19</v>
      </c>
      <c r="D14" s="20">
        <v>0</v>
      </c>
    </row>
    <row r="15" spans="2:4" ht="33" customHeight="1">
      <c r="B15" s="17" t="s">
        <v>115</v>
      </c>
      <c r="C15" s="6" t="s">
        <v>19</v>
      </c>
      <c r="D15" s="20">
        <v>26341.97</v>
      </c>
    </row>
    <row r="16" spans="2:4" ht="33" customHeight="1">
      <c r="B16" s="17" t="s">
        <v>116</v>
      </c>
      <c r="C16" s="6" t="s">
        <v>19</v>
      </c>
      <c r="D16" s="20">
        <v>0</v>
      </c>
    </row>
    <row r="17" spans="2:4" ht="33" customHeight="1">
      <c r="B17" s="17" t="s">
        <v>117</v>
      </c>
      <c r="C17" s="6" t="s">
        <v>19</v>
      </c>
      <c r="D17" s="20">
        <v>18275.98</v>
      </c>
    </row>
    <row r="18" spans="2:4" ht="33" customHeight="1">
      <c r="B18" s="17" t="s">
        <v>118</v>
      </c>
      <c r="C18" s="6" t="s">
        <v>19</v>
      </c>
      <c r="D18" s="20">
        <v>48999.81</v>
      </c>
    </row>
    <row r="19" spans="2:4" ht="33" customHeight="1">
      <c r="B19" s="17" t="s">
        <v>119</v>
      </c>
      <c r="C19" s="6" t="s">
        <v>19</v>
      </c>
      <c r="D19" s="20">
        <v>0</v>
      </c>
    </row>
    <row r="20" spans="2:4" ht="33" customHeight="1">
      <c r="B20" s="17" t="s">
        <v>120</v>
      </c>
      <c r="C20" s="6" t="s">
        <v>19</v>
      </c>
      <c r="D20" s="20">
        <v>2376.21</v>
      </c>
    </row>
    <row r="21" spans="2:4" ht="33" customHeight="1">
      <c r="B21" s="18" t="s">
        <v>9</v>
      </c>
      <c r="C21" s="19" t="s">
        <v>19</v>
      </c>
      <c r="D21" s="21">
        <f>SUM(D7:D20)</f>
        <v>197267.44999999998</v>
      </c>
    </row>
    <row r="22" ht="15.75" customHeight="1"/>
    <row r="23" ht="15.75" customHeight="1">
      <c r="B23" s="1" t="s">
        <v>326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5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2014</v>
      </c>
    </row>
    <row r="4" ht="15">
      <c r="B4" s="13" t="s">
        <v>121</v>
      </c>
    </row>
    <row r="5" ht="18" customHeight="1"/>
    <row r="6" spans="3:5" ht="30.75" customHeight="1">
      <c r="C6" s="123" t="s">
        <v>130</v>
      </c>
      <c r="D6" s="124"/>
      <c r="E6" s="4"/>
    </row>
    <row r="7" spans="2:4" ht="33" customHeight="1">
      <c r="B7" s="16" t="s">
        <v>122</v>
      </c>
      <c r="C7" s="6" t="s">
        <v>19</v>
      </c>
      <c r="D7" s="20">
        <v>20226.78</v>
      </c>
    </row>
    <row r="8" spans="2:4" ht="33" customHeight="1">
      <c r="B8" s="17" t="s">
        <v>379</v>
      </c>
      <c r="C8" s="6" t="s">
        <v>19</v>
      </c>
      <c r="D8" s="20">
        <v>1510.9</v>
      </c>
    </row>
    <row r="9" spans="2:4" ht="40.5" customHeight="1">
      <c r="B9" s="17" t="s">
        <v>123</v>
      </c>
      <c r="C9" s="6" t="s">
        <v>19</v>
      </c>
      <c r="D9" s="20">
        <v>0</v>
      </c>
    </row>
    <row r="10" spans="2:4" ht="33" customHeight="1">
      <c r="B10" s="17" t="s">
        <v>124</v>
      </c>
      <c r="C10" s="6" t="s">
        <v>19</v>
      </c>
      <c r="D10" s="20">
        <v>0</v>
      </c>
    </row>
    <row r="11" spans="2:4" ht="33" customHeight="1">
      <c r="B11" s="17" t="s">
        <v>125</v>
      </c>
      <c r="C11" s="6" t="s">
        <v>19</v>
      </c>
      <c r="D11" s="20">
        <v>327184.48</v>
      </c>
    </row>
    <row r="12" spans="2:4" ht="33" customHeight="1">
      <c r="B12" s="17" t="s">
        <v>126</v>
      </c>
      <c r="C12" s="6" t="s">
        <v>19</v>
      </c>
      <c r="D12" s="20">
        <v>0</v>
      </c>
    </row>
    <row r="13" spans="2:4" ht="33" customHeight="1">
      <c r="B13" s="17" t="s">
        <v>127</v>
      </c>
      <c r="C13" s="6" t="s">
        <v>19</v>
      </c>
      <c r="D13" s="20">
        <v>0</v>
      </c>
    </row>
    <row r="14" spans="2:4" ht="33" customHeight="1">
      <c r="B14" s="17" t="s">
        <v>380</v>
      </c>
      <c r="C14" s="6" t="s">
        <v>19</v>
      </c>
      <c r="D14" s="20">
        <v>0</v>
      </c>
    </row>
    <row r="15" spans="2:4" ht="33" customHeight="1">
      <c r="B15" s="17" t="s">
        <v>128</v>
      </c>
      <c r="C15" s="6" t="s">
        <v>19</v>
      </c>
      <c r="D15" s="20">
        <v>2783.04</v>
      </c>
    </row>
    <row r="16" spans="2:4" ht="33" customHeight="1">
      <c r="B16" s="18" t="s">
        <v>9</v>
      </c>
      <c r="C16" s="19" t="s">
        <v>19</v>
      </c>
      <c r="D16" s="21">
        <f>SUM(D7:D15)</f>
        <v>351705.19999999995</v>
      </c>
    </row>
    <row r="17" ht="15.75" customHeight="1"/>
    <row r="18" ht="15.75" customHeight="1"/>
    <row r="19" ht="15.75" customHeight="1">
      <c r="B19" s="1" t="s">
        <v>326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6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2014</v>
      </c>
      <c r="F2" s="2"/>
    </row>
    <row r="4" spans="2:22" ht="15">
      <c r="B4" s="120" t="s">
        <v>10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  <c r="R4" s="2"/>
      <c r="S4" s="3"/>
      <c r="T4" s="3"/>
      <c r="U4" s="3"/>
      <c r="V4" s="3"/>
    </row>
    <row r="5" ht="26.25" customHeight="1"/>
    <row r="6" spans="3:23" ht="39" customHeight="1">
      <c r="C6" s="114" t="s">
        <v>0</v>
      </c>
      <c r="D6" s="115"/>
      <c r="E6" s="114" t="s">
        <v>1</v>
      </c>
      <c r="F6" s="115"/>
      <c r="G6" s="114" t="s">
        <v>2</v>
      </c>
      <c r="H6" s="115"/>
      <c r="I6" s="114" t="s">
        <v>3</v>
      </c>
      <c r="J6" s="115"/>
      <c r="K6" s="114" t="s">
        <v>4</v>
      </c>
      <c r="L6" s="115"/>
      <c r="M6" s="114" t="s">
        <v>5</v>
      </c>
      <c r="N6" s="115"/>
      <c r="O6" s="114" t="s">
        <v>6</v>
      </c>
      <c r="P6" s="115"/>
      <c r="Q6" s="114" t="s">
        <v>7</v>
      </c>
      <c r="R6" s="115"/>
      <c r="S6" s="114" t="s">
        <v>8</v>
      </c>
      <c r="T6" s="115"/>
      <c r="U6" s="116" t="s">
        <v>9</v>
      </c>
      <c r="V6" s="115"/>
      <c r="W6" s="4"/>
    </row>
    <row r="7" spans="2:22" ht="15.75" customHeight="1">
      <c r="B7" s="117" t="s">
        <v>11</v>
      </c>
      <c r="C7" s="6" t="s">
        <v>17</v>
      </c>
      <c r="D7" s="5">
        <v>0</v>
      </c>
      <c r="E7" s="6" t="s">
        <v>17</v>
      </c>
      <c r="F7" s="5">
        <v>7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7</v>
      </c>
    </row>
    <row r="8" spans="2:22" ht="15.75" customHeight="1">
      <c r="B8" s="118"/>
      <c r="C8" s="8" t="s">
        <v>18</v>
      </c>
      <c r="D8" s="5">
        <v>0</v>
      </c>
      <c r="E8" s="8" t="s">
        <v>18</v>
      </c>
      <c r="F8" s="5">
        <v>3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3</v>
      </c>
    </row>
    <row r="9" spans="2:22" ht="15.75" customHeight="1">
      <c r="B9" s="119"/>
      <c r="C9" s="10" t="s">
        <v>19</v>
      </c>
      <c r="D9" s="12">
        <f>SUM(D7:D8)</f>
        <v>0</v>
      </c>
      <c r="E9" s="10" t="s">
        <v>19</v>
      </c>
      <c r="F9" s="12">
        <f>SUM(F7:F8)</f>
        <v>10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10</v>
      </c>
    </row>
    <row r="10" spans="2:22" ht="15.75" customHeight="1">
      <c r="B10" s="117" t="s">
        <v>12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22</v>
      </c>
      <c r="I10" s="6" t="s">
        <v>17</v>
      </c>
      <c r="J10" s="5">
        <v>36</v>
      </c>
      <c r="K10" s="6" t="s">
        <v>17</v>
      </c>
      <c r="L10" s="5">
        <v>157</v>
      </c>
      <c r="M10" s="6" t="s">
        <v>17</v>
      </c>
      <c r="N10" s="5">
        <v>0</v>
      </c>
      <c r="O10" s="6" t="s">
        <v>17</v>
      </c>
      <c r="P10" s="5">
        <v>3</v>
      </c>
      <c r="Q10" s="6" t="s">
        <v>17</v>
      </c>
      <c r="R10" s="5">
        <v>0</v>
      </c>
      <c r="S10" s="6" t="s">
        <v>17</v>
      </c>
      <c r="T10" s="5">
        <v>4</v>
      </c>
      <c r="U10" s="6" t="s">
        <v>17</v>
      </c>
      <c r="V10" s="7">
        <f>D10+F10+H10+J10+L10+N10+P10+R10+T10</f>
        <v>222</v>
      </c>
    </row>
    <row r="11" spans="2:22" ht="15.75" customHeight="1">
      <c r="B11" s="118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18</v>
      </c>
      <c r="I11" s="8" t="s">
        <v>18</v>
      </c>
      <c r="J11" s="5">
        <v>42</v>
      </c>
      <c r="K11" s="8" t="s">
        <v>18</v>
      </c>
      <c r="L11" s="5">
        <v>52</v>
      </c>
      <c r="M11" s="8" t="s">
        <v>18</v>
      </c>
      <c r="N11" s="5">
        <v>0</v>
      </c>
      <c r="O11" s="8" t="s">
        <v>18</v>
      </c>
      <c r="P11" s="5">
        <v>1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113</v>
      </c>
    </row>
    <row r="12" spans="2:22" ht="15.75" customHeight="1">
      <c r="B12" s="119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40</v>
      </c>
      <c r="I12" s="10" t="s">
        <v>19</v>
      </c>
      <c r="J12" s="12">
        <f>SUM(J10:J11)</f>
        <v>78</v>
      </c>
      <c r="K12" s="10" t="s">
        <v>19</v>
      </c>
      <c r="L12" s="12">
        <f>SUM(L10:L11)</f>
        <v>209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4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4</v>
      </c>
      <c r="U12" s="10" t="s">
        <v>19</v>
      </c>
      <c r="V12" s="12">
        <f>SUM(V10:V11)</f>
        <v>335</v>
      </c>
    </row>
    <row r="13" spans="2:22" ht="15.75" customHeight="1">
      <c r="B13" s="117" t="s">
        <v>13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8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9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17" t="s">
        <v>14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18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19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0" t="s">
        <v>15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2</v>
      </c>
      <c r="U19" s="6" t="s">
        <v>17</v>
      </c>
      <c r="V19" s="7">
        <f>D19+F19+H19+J19+L19+N19+P19+R19+T19</f>
        <v>2</v>
      </c>
    </row>
    <row r="20" spans="2:22" ht="15.75" customHeight="1">
      <c r="B20" s="111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4</v>
      </c>
      <c r="U20" s="8" t="s">
        <v>18</v>
      </c>
      <c r="V20" s="9">
        <f>D20+F20+H20+J20+L20+N20+P20+R20+T20</f>
        <v>4</v>
      </c>
    </row>
    <row r="21" spans="2:22" ht="15.75" customHeight="1">
      <c r="B21" s="112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6</v>
      </c>
      <c r="U21" s="10" t="s">
        <v>19</v>
      </c>
      <c r="V21" s="12">
        <f>SUM(V19:V20)</f>
        <v>6</v>
      </c>
    </row>
    <row r="22" spans="2:22" ht="15.75" customHeight="1">
      <c r="B22" s="113" t="s">
        <v>9</v>
      </c>
      <c r="C22" s="8" t="s">
        <v>17</v>
      </c>
      <c r="D22" s="9">
        <f>D7+D10+D13+D16+D19</f>
        <v>0</v>
      </c>
      <c r="E22" s="8" t="s">
        <v>17</v>
      </c>
      <c r="F22" s="9">
        <f>F7+F10+F13+F16+F19</f>
        <v>7</v>
      </c>
      <c r="G22" s="8" t="s">
        <v>17</v>
      </c>
      <c r="H22" s="9">
        <f>H7+H10+H13+H16+H19</f>
        <v>22</v>
      </c>
      <c r="I22" s="8" t="s">
        <v>17</v>
      </c>
      <c r="J22" s="9">
        <f>J7+J10+J13+J16+J19</f>
        <v>36</v>
      </c>
      <c r="K22" s="8" t="s">
        <v>17</v>
      </c>
      <c r="L22" s="9">
        <f>L7+L10+L13+L16+L19</f>
        <v>157</v>
      </c>
      <c r="M22" s="8" t="s">
        <v>17</v>
      </c>
      <c r="N22" s="9">
        <f>N7+N10+N13+N16+N19</f>
        <v>0</v>
      </c>
      <c r="O22" s="8" t="s">
        <v>17</v>
      </c>
      <c r="P22" s="9">
        <f>P7+P10+P13+P16+P19</f>
        <v>3</v>
      </c>
      <c r="Q22" s="8" t="s">
        <v>17</v>
      </c>
      <c r="R22" s="9">
        <f>R7+R10+R13+R16+R19</f>
        <v>0</v>
      </c>
      <c r="S22" s="8" t="s">
        <v>17</v>
      </c>
      <c r="T22" s="9">
        <f>T7+T10+T13+T16+T19</f>
        <v>6</v>
      </c>
      <c r="U22" s="8" t="s">
        <v>17</v>
      </c>
      <c r="V22" s="9">
        <f>V7+V10+V13+V16+V19</f>
        <v>231</v>
      </c>
    </row>
    <row r="23" spans="2:22" ht="15.75" customHeight="1">
      <c r="B23" s="111"/>
      <c r="C23" s="8" t="s">
        <v>18</v>
      </c>
      <c r="D23" s="9">
        <f>D8+D11+D14+D17+D20</f>
        <v>0</v>
      </c>
      <c r="E23" s="8" t="s">
        <v>18</v>
      </c>
      <c r="F23" s="9">
        <f>F8+F11+F14+F17+F20</f>
        <v>3</v>
      </c>
      <c r="G23" s="8" t="s">
        <v>18</v>
      </c>
      <c r="H23" s="9">
        <f>H8+H11+H14+H17+H20</f>
        <v>18</v>
      </c>
      <c r="I23" s="8" t="s">
        <v>18</v>
      </c>
      <c r="J23" s="9">
        <f>J8+J11+J14+J17+J20</f>
        <v>42</v>
      </c>
      <c r="K23" s="8" t="s">
        <v>18</v>
      </c>
      <c r="L23" s="9">
        <f>L8+L11+L14+L17+L20</f>
        <v>52</v>
      </c>
      <c r="M23" s="8" t="s">
        <v>18</v>
      </c>
      <c r="N23" s="9">
        <f>N8+N11+N14+N17+N20</f>
        <v>0</v>
      </c>
      <c r="O23" s="8" t="s">
        <v>18</v>
      </c>
      <c r="P23" s="9">
        <f>P8+P11+P14+P17+P20</f>
        <v>1</v>
      </c>
      <c r="Q23" s="8" t="s">
        <v>18</v>
      </c>
      <c r="R23" s="9">
        <f>R8+R11+R14+R17+R20</f>
        <v>0</v>
      </c>
      <c r="S23" s="8" t="s">
        <v>18</v>
      </c>
      <c r="T23" s="9">
        <f>T8+T11+T14+T17+T20</f>
        <v>4</v>
      </c>
      <c r="U23" s="8" t="s">
        <v>18</v>
      </c>
      <c r="V23" s="9">
        <f>V8+V11+V14+V17+V20</f>
        <v>120</v>
      </c>
    </row>
    <row r="24" spans="2:22" ht="15.75" customHeight="1">
      <c r="B24" s="112"/>
      <c r="C24" s="10" t="s">
        <v>19</v>
      </c>
      <c r="D24" s="12">
        <f>SUM(D22:D23)</f>
        <v>0</v>
      </c>
      <c r="E24" s="10" t="s">
        <v>19</v>
      </c>
      <c r="F24" s="12">
        <f>SUM(F22:F23)</f>
        <v>10</v>
      </c>
      <c r="G24" s="10" t="s">
        <v>19</v>
      </c>
      <c r="H24" s="12">
        <f>SUM(H22:H23)</f>
        <v>40</v>
      </c>
      <c r="I24" s="10" t="s">
        <v>19</v>
      </c>
      <c r="J24" s="12">
        <f>SUM(J22:J23)</f>
        <v>78</v>
      </c>
      <c r="K24" s="10" t="s">
        <v>19</v>
      </c>
      <c r="L24" s="12">
        <f>SUM(L22:L23)</f>
        <v>209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4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10</v>
      </c>
      <c r="U24" s="10" t="s">
        <v>19</v>
      </c>
      <c r="V24" s="11">
        <f>SUM(V22:V23)</f>
        <v>351</v>
      </c>
    </row>
    <row r="25" ht="15.75" customHeight="1"/>
    <row r="26" ht="15.75" customHeight="1">
      <c r="B26" s="1" t="s">
        <v>257</v>
      </c>
    </row>
    <row r="27" ht="15.75" customHeight="1">
      <c r="B27" s="1" t="s">
        <v>350</v>
      </c>
    </row>
    <row r="28" ht="15.75" customHeight="1">
      <c r="B28" s="1" t="s">
        <v>304</v>
      </c>
    </row>
    <row r="29" ht="15.75" customHeight="1">
      <c r="B29" s="1" t="s">
        <v>305</v>
      </c>
    </row>
    <row r="30" ht="15.75" customHeight="1">
      <c r="B30" s="1" t="s">
        <v>306</v>
      </c>
    </row>
    <row r="31" ht="15.75" customHeight="1">
      <c r="B31" s="1" t="s">
        <v>307</v>
      </c>
    </row>
    <row r="32" ht="15.75" customHeight="1">
      <c r="B32" s="1" t="s">
        <v>308</v>
      </c>
    </row>
    <row r="33" ht="15.75" customHeight="1">
      <c r="B33" s="1" t="s">
        <v>309</v>
      </c>
    </row>
    <row r="34" ht="15.75" customHeight="1">
      <c r="B34" s="1" t="s">
        <v>310</v>
      </c>
    </row>
    <row r="35" ht="15.75" customHeight="1">
      <c r="B35" s="1" t="s">
        <v>311</v>
      </c>
    </row>
    <row r="36" ht="15.75" customHeight="1">
      <c r="B36" s="1" t="s">
        <v>312</v>
      </c>
    </row>
    <row r="37" ht="15.75" customHeight="1"/>
    <row r="38" ht="15.75" customHeight="1"/>
    <row r="39" ht="15.75" customHeight="1"/>
  </sheetData>
  <sheetProtection/>
  <mergeCells count="17">
    <mergeCell ref="B4:Q4"/>
    <mergeCell ref="B7:B9"/>
    <mergeCell ref="C6:D6"/>
    <mergeCell ref="E6:F6"/>
    <mergeCell ref="G6:H6"/>
    <mergeCell ref="I6:J6"/>
    <mergeCell ref="K6:L6"/>
    <mergeCell ref="M6:N6"/>
    <mergeCell ref="O6:P6"/>
    <mergeCell ref="B19:B21"/>
    <mergeCell ref="B22:B24"/>
    <mergeCell ref="Q6:R6"/>
    <mergeCell ref="S6:T6"/>
    <mergeCell ref="U6:V6"/>
    <mergeCell ref="B10:B12"/>
    <mergeCell ref="B13:B15"/>
    <mergeCell ref="B16:B18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2014</v>
      </c>
    </row>
    <row r="4" ht="15">
      <c r="B4" s="13" t="s">
        <v>129</v>
      </c>
    </row>
    <row r="5" ht="26.25" customHeight="1"/>
    <row r="6" spans="3:5" ht="39" customHeight="1">
      <c r="C6" s="123" t="s">
        <v>130</v>
      </c>
      <c r="D6" s="124"/>
      <c r="E6" s="4"/>
    </row>
    <row r="7" spans="2:4" ht="33" customHeight="1">
      <c r="B7" s="16" t="s">
        <v>131</v>
      </c>
      <c r="C7" s="6" t="s">
        <v>19</v>
      </c>
      <c r="D7" s="20">
        <v>0</v>
      </c>
    </row>
    <row r="8" spans="2:4" ht="33" customHeight="1">
      <c r="B8" s="17" t="s">
        <v>132</v>
      </c>
      <c r="C8" s="6" t="s">
        <v>19</v>
      </c>
      <c r="D8" s="20">
        <v>0</v>
      </c>
    </row>
    <row r="9" spans="2:4" ht="40.5" customHeight="1">
      <c r="B9" s="17" t="s">
        <v>133</v>
      </c>
      <c r="C9" s="6" t="s">
        <v>19</v>
      </c>
      <c r="D9" s="20">
        <v>0</v>
      </c>
    </row>
    <row r="10" spans="2:4" ht="33" customHeight="1">
      <c r="B10" s="17" t="s">
        <v>134</v>
      </c>
      <c r="C10" s="6" t="s">
        <v>19</v>
      </c>
      <c r="D10" s="20">
        <v>0</v>
      </c>
    </row>
    <row r="11" spans="2:4" ht="33" customHeight="1">
      <c r="B11" s="17" t="s">
        <v>135</v>
      </c>
      <c r="C11" s="6" t="s">
        <v>19</v>
      </c>
      <c r="D11" s="20">
        <v>0</v>
      </c>
    </row>
    <row r="12" spans="2:4" ht="33" customHeight="1">
      <c r="B12" s="17" t="s">
        <v>136</v>
      </c>
      <c r="C12" s="6" t="s">
        <v>19</v>
      </c>
      <c r="D12" s="20">
        <v>0</v>
      </c>
    </row>
    <row r="13" spans="2:4" ht="33" customHeight="1">
      <c r="B13" s="17" t="s">
        <v>137</v>
      </c>
      <c r="C13" s="6" t="s">
        <v>19</v>
      </c>
      <c r="D13" s="20">
        <v>0</v>
      </c>
    </row>
    <row r="14" spans="2:4" ht="33" customHeight="1">
      <c r="B14" s="18" t="s">
        <v>9</v>
      </c>
      <c r="C14" s="19" t="s">
        <v>19</v>
      </c>
      <c r="D14" s="21">
        <f>SUM(D7:D13)</f>
        <v>0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57421875" style="1" customWidth="1"/>
    <col min="2" max="2" width="25.28125" style="1" customWidth="1"/>
    <col min="3" max="12" width="8.28125" style="1" customWidth="1"/>
    <col min="13" max="13" width="10.57421875" style="1" customWidth="1"/>
    <col min="14" max="16384" width="9.140625" style="1" customWidth="1"/>
  </cols>
  <sheetData>
    <row r="2" spans="1:6" ht="15.75">
      <c r="A2" s="67" t="s">
        <v>252</v>
      </c>
      <c r="B2" s="2" t="s">
        <v>16</v>
      </c>
      <c r="C2" s="108">
        <v>2014</v>
      </c>
      <c r="F2" s="2"/>
    </row>
    <row r="4" spans="2:12" ht="15">
      <c r="B4" s="13" t="s">
        <v>138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38" t="s">
        <v>9</v>
      </c>
      <c r="D6" s="139"/>
      <c r="E6" s="138" t="s">
        <v>143</v>
      </c>
      <c r="F6" s="139"/>
      <c r="G6" s="140" t="s">
        <v>144</v>
      </c>
      <c r="H6" s="141"/>
      <c r="I6" s="140" t="s">
        <v>145</v>
      </c>
      <c r="J6" s="141"/>
      <c r="K6" s="123" t="s">
        <v>146</v>
      </c>
      <c r="L6" s="124"/>
      <c r="M6" s="4"/>
    </row>
    <row r="7" spans="2:12" ht="15.75" customHeight="1">
      <c r="B7" s="117" t="s">
        <v>139</v>
      </c>
      <c r="C7" s="6" t="s">
        <v>17</v>
      </c>
      <c r="D7" s="22">
        <v>10</v>
      </c>
      <c r="E7" s="29"/>
      <c r="F7" s="30"/>
      <c r="G7" s="31"/>
      <c r="H7" s="30"/>
      <c r="I7" s="31"/>
      <c r="J7" s="32"/>
      <c r="K7" s="24" t="s">
        <v>17</v>
      </c>
      <c r="L7" s="5">
        <v>0</v>
      </c>
    </row>
    <row r="8" spans="2:12" ht="15.75" customHeight="1">
      <c r="B8" s="118"/>
      <c r="C8" s="8" t="s">
        <v>18</v>
      </c>
      <c r="D8" s="22">
        <v>9</v>
      </c>
      <c r="E8" s="33"/>
      <c r="F8" s="28"/>
      <c r="G8" s="25"/>
      <c r="H8" s="28"/>
      <c r="I8" s="25"/>
      <c r="J8" s="34"/>
      <c r="K8" s="25" t="s">
        <v>18</v>
      </c>
      <c r="L8" s="5">
        <v>0</v>
      </c>
    </row>
    <row r="9" spans="2:12" ht="15.75" customHeight="1">
      <c r="B9" s="119"/>
      <c r="C9" s="8" t="s">
        <v>19</v>
      </c>
      <c r="D9" s="28">
        <f>SUM(D7:D8)</f>
        <v>19</v>
      </c>
      <c r="E9" s="35"/>
      <c r="F9" s="36"/>
      <c r="G9" s="37"/>
      <c r="H9" s="36"/>
      <c r="I9" s="37"/>
      <c r="J9" s="38"/>
      <c r="K9" s="25" t="s">
        <v>19</v>
      </c>
      <c r="L9" s="9">
        <f>SUM(L7:L8)</f>
        <v>0</v>
      </c>
    </row>
    <row r="10" spans="2:14" ht="15.75" customHeight="1">
      <c r="B10" s="142" t="s">
        <v>140</v>
      </c>
      <c r="C10" s="29"/>
      <c r="D10" s="32"/>
      <c r="E10" s="25" t="s">
        <v>17</v>
      </c>
      <c r="F10" s="27">
        <v>2</v>
      </c>
      <c r="G10" s="8" t="s">
        <v>17</v>
      </c>
      <c r="H10" s="27">
        <v>7</v>
      </c>
      <c r="I10" s="8" t="s">
        <v>17</v>
      </c>
      <c r="J10" s="39">
        <v>1</v>
      </c>
      <c r="K10" s="29"/>
      <c r="L10" s="32"/>
      <c r="N10" s="40"/>
    </row>
    <row r="11" spans="2:12" ht="15.75" customHeight="1">
      <c r="B11" s="143"/>
      <c r="C11" s="33"/>
      <c r="D11" s="34"/>
      <c r="E11" s="25" t="s">
        <v>18</v>
      </c>
      <c r="F11" s="5">
        <v>5</v>
      </c>
      <c r="G11" s="8" t="s">
        <v>18</v>
      </c>
      <c r="H11" s="5">
        <v>3</v>
      </c>
      <c r="I11" s="8" t="s">
        <v>18</v>
      </c>
      <c r="J11" s="22">
        <v>1</v>
      </c>
      <c r="K11" s="33"/>
      <c r="L11" s="34"/>
    </row>
    <row r="12" spans="2:12" ht="15.75" customHeight="1">
      <c r="B12" s="144"/>
      <c r="C12" s="33"/>
      <c r="D12" s="34"/>
      <c r="E12" s="26" t="s">
        <v>19</v>
      </c>
      <c r="F12" s="12">
        <f>SUM(F10:F11)</f>
        <v>7</v>
      </c>
      <c r="G12" s="10" t="s">
        <v>19</v>
      </c>
      <c r="H12" s="12">
        <f>SUM(H10:H11)</f>
        <v>10</v>
      </c>
      <c r="I12" s="10" t="s">
        <v>19</v>
      </c>
      <c r="J12" s="23">
        <f>SUM(J10:J11)</f>
        <v>2</v>
      </c>
      <c r="K12" s="33"/>
      <c r="L12" s="34"/>
    </row>
    <row r="13" spans="2:12" ht="15.75" customHeight="1">
      <c r="B13" s="145" t="s">
        <v>141</v>
      </c>
      <c r="C13" s="33"/>
      <c r="D13" s="34"/>
      <c r="E13" s="24" t="s">
        <v>17</v>
      </c>
      <c r="F13" s="5">
        <v>2</v>
      </c>
      <c r="G13" s="6" t="s">
        <v>17</v>
      </c>
      <c r="H13" s="5">
        <v>89</v>
      </c>
      <c r="I13" s="6" t="s">
        <v>17</v>
      </c>
      <c r="J13" s="22">
        <v>34</v>
      </c>
      <c r="K13" s="33"/>
      <c r="L13" s="34"/>
    </row>
    <row r="14" spans="2:12" ht="15.75" customHeight="1">
      <c r="B14" s="146"/>
      <c r="C14" s="33"/>
      <c r="D14" s="34"/>
      <c r="E14" s="25" t="s">
        <v>18</v>
      </c>
      <c r="F14" s="5">
        <v>5</v>
      </c>
      <c r="G14" s="8" t="s">
        <v>18</v>
      </c>
      <c r="H14" s="5">
        <v>50</v>
      </c>
      <c r="I14" s="8" t="s">
        <v>18</v>
      </c>
      <c r="J14" s="22">
        <v>55</v>
      </c>
      <c r="K14" s="33"/>
      <c r="L14" s="34"/>
    </row>
    <row r="15" spans="2:12" ht="15.75" customHeight="1">
      <c r="B15" s="147"/>
      <c r="C15" s="33"/>
      <c r="D15" s="34"/>
      <c r="E15" s="26" t="s">
        <v>19</v>
      </c>
      <c r="F15" s="12">
        <f>SUM(F13:F14)</f>
        <v>7</v>
      </c>
      <c r="G15" s="10" t="s">
        <v>19</v>
      </c>
      <c r="H15" s="12">
        <f>SUM(H13:H14)</f>
        <v>139</v>
      </c>
      <c r="I15" s="10" t="s">
        <v>19</v>
      </c>
      <c r="J15" s="23">
        <f>SUM(J13:J14)</f>
        <v>89</v>
      </c>
      <c r="K15" s="33"/>
      <c r="L15" s="34"/>
    </row>
    <row r="16" spans="2:12" ht="15.75" customHeight="1">
      <c r="B16" s="135" t="s">
        <v>142</v>
      </c>
      <c r="C16" s="33"/>
      <c r="D16" s="34"/>
      <c r="E16" s="24" t="s">
        <v>17</v>
      </c>
      <c r="F16" s="5">
        <v>1</v>
      </c>
      <c r="G16" s="6" t="s">
        <v>17</v>
      </c>
      <c r="H16" s="5">
        <v>837</v>
      </c>
      <c r="I16" s="6" t="s">
        <v>17</v>
      </c>
      <c r="J16" s="22">
        <v>1989</v>
      </c>
      <c r="K16" s="33"/>
      <c r="L16" s="34"/>
    </row>
    <row r="17" spans="2:12" ht="15.75" customHeight="1">
      <c r="B17" s="136"/>
      <c r="C17" s="33"/>
      <c r="D17" s="34"/>
      <c r="E17" s="25" t="s">
        <v>18</v>
      </c>
      <c r="F17" s="5">
        <v>2</v>
      </c>
      <c r="G17" s="8" t="s">
        <v>18</v>
      </c>
      <c r="H17" s="5">
        <v>512</v>
      </c>
      <c r="I17" s="8" t="s">
        <v>18</v>
      </c>
      <c r="J17" s="22">
        <v>802</v>
      </c>
      <c r="K17" s="33"/>
      <c r="L17" s="34"/>
    </row>
    <row r="18" spans="2:12" ht="15.75" customHeight="1">
      <c r="B18" s="137"/>
      <c r="C18" s="35"/>
      <c r="D18" s="38"/>
      <c r="E18" s="26" t="s">
        <v>19</v>
      </c>
      <c r="F18" s="12">
        <f>SUM(F16:F17)</f>
        <v>3</v>
      </c>
      <c r="G18" s="10" t="s">
        <v>19</v>
      </c>
      <c r="H18" s="12">
        <f>SUM(H16:H17)</f>
        <v>1349</v>
      </c>
      <c r="I18" s="10" t="s">
        <v>19</v>
      </c>
      <c r="J18" s="23">
        <f>SUM(J16:J17)</f>
        <v>2791</v>
      </c>
      <c r="K18" s="35"/>
      <c r="L18" s="38"/>
    </row>
    <row r="19" ht="15.75" customHeight="1"/>
    <row r="20" ht="15.75" customHeight="1">
      <c r="B20" s="1" t="s">
        <v>257</v>
      </c>
    </row>
    <row r="21" ht="15.75" customHeight="1">
      <c r="B21" s="1" t="s">
        <v>261</v>
      </c>
    </row>
    <row r="22" ht="15.75" customHeight="1">
      <c r="B22" s="1" t="s">
        <v>258</v>
      </c>
    </row>
    <row r="23" ht="15.75" customHeight="1">
      <c r="B23" s="1" t="s">
        <v>259</v>
      </c>
    </row>
    <row r="24" ht="15.75" customHeight="1">
      <c r="B24" s="1" t="s">
        <v>260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B16:B18"/>
    <mergeCell ref="C6:D6"/>
    <mergeCell ref="E6:F6"/>
    <mergeCell ref="G6:H6"/>
    <mergeCell ref="I6:J6"/>
    <mergeCell ref="K6:L6"/>
    <mergeCell ref="B7:B9"/>
    <mergeCell ref="B10:B12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00390625" style="1" customWidth="1"/>
    <col min="2" max="2" width="25.28125" style="1" customWidth="1"/>
    <col min="3" max="3" width="8.28125" style="1" customWidth="1"/>
    <col min="4" max="4" width="7.421875" style="1" customWidth="1"/>
    <col min="5" max="11" width="8.28125" style="1" customWidth="1"/>
    <col min="12" max="12" width="7.28125" style="1" customWidth="1"/>
    <col min="13" max="13" width="6.00390625" style="1" customWidth="1"/>
    <col min="14" max="14" width="9.140625" style="1" customWidth="1"/>
    <col min="15" max="15" width="6.8515625" style="1" customWidth="1"/>
    <col min="16" max="16384" width="9.140625" style="1" customWidth="1"/>
  </cols>
  <sheetData>
    <row r="2" spans="1:6" ht="15.75">
      <c r="A2" s="67" t="s">
        <v>252</v>
      </c>
      <c r="B2" s="2" t="s">
        <v>16</v>
      </c>
      <c r="C2" s="108">
        <v>2014</v>
      </c>
      <c r="F2" s="2"/>
    </row>
    <row r="4" spans="2:12" ht="15">
      <c r="B4" s="13" t="s">
        <v>147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38" t="s">
        <v>9</v>
      </c>
      <c r="D6" s="139"/>
      <c r="E6" s="138" t="s">
        <v>143</v>
      </c>
      <c r="F6" s="139"/>
      <c r="G6" s="140" t="s">
        <v>144</v>
      </c>
      <c r="H6" s="141"/>
      <c r="I6" s="140" t="s">
        <v>145</v>
      </c>
      <c r="J6" s="141"/>
      <c r="K6" s="123" t="s">
        <v>146</v>
      </c>
      <c r="L6" s="124"/>
      <c r="M6" s="4"/>
    </row>
    <row r="7" spans="2:12" ht="15.75" customHeight="1">
      <c r="B7" s="117" t="s">
        <v>139</v>
      </c>
      <c r="C7" s="6" t="s">
        <v>17</v>
      </c>
      <c r="D7" s="22">
        <v>0</v>
      </c>
      <c r="E7" s="29"/>
      <c r="F7" s="30"/>
      <c r="G7" s="31"/>
      <c r="H7" s="30"/>
      <c r="I7" s="31"/>
      <c r="J7" s="32"/>
      <c r="K7" s="24" t="s">
        <v>17</v>
      </c>
      <c r="L7" s="5">
        <v>0</v>
      </c>
    </row>
    <row r="8" spans="2:12" ht="15.75" customHeight="1">
      <c r="B8" s="118"/>
      <c r="C8" s="8" t="s">
        <v>18</v>
      </c>
      <c r="D8" s="22">
        <v>0</v>
      </c>
      <c r="E8" s="33"/>
      <c r="F8" s="28"/>
      <c r="G8" s="25"/>
      <c r="H8" s="28"/>
      <c r="I8" s="25"/>
      <c r="J8" s="34"/>
      <c r="K8" s="25" t="s">
        <v>18</v>
      </c>
      <c r="L8" s="5">
        <v>0</v>
      </c>
    </row>
    <row r="9" spans="2:12" ht="15.75" customHeight="1">
      <c r="B9" s="119"/>
      <c r="C9" s="8" t="s">
        <v>19</v>
      </c>
      <c r="D9" s="28">
        <f>SUM(D7:D8)</f>
        <v>0</v>
      </c>
      <c r="E9" s="35"/>
      <c r="F9" s="36"/>
      <c r="G9" s="37"/>
      <c r="H9" s="36"/>
      <c r="I9" s="37"/>
      <c r="J9" s="38"/>
      <c r="K9" s="25" t="s">
        <v>19</v>
      </c>
      <c r="L9" s="9">
        <f>SUM(L7:L8)</f>
        <v>0</v>
      </c>
    </row>
    <row r="10" spans="2:14" ht="15.75" customHeight="1">
      <c r="B10" s="142" t="s">
        <v>140</v>
      </c>
      <c r="C10" s="29"/>
      <c r="D10" s="32"/>
      <c r="E10" s="25" t="s">
        <v>17</v>
      </c>
      <c r="F10" s="27">
        <v>0</v>
      </c>
      <c r="G10" s="8" t="s">
        <v>17</v>
      </c>
      <c r="H10" s="27">
        <v>0</v>
      </c>
      <c r="I10" s="8" t="s">
        <v>17</v>
      </c>
      <c r="J10" s="39">
        <v>0</v>
      </c>
      <c r="K10" s="29"/>
      <c r="L10" s="32"/>
      <c r="N10" s="40"/>
    </row>
    <row r="11" spans="2:12" ht="15.75" customHeight="1">
      <c r="B11" s="143"/>
      <c r="C11" s="33"/>
      <c r="D11" s="34"/>
      <c r="E11" s="25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22">
        <v>0</v>
      </c>
      <c r="K11" s="33"/>
      <c r="L11" s="34"/>
    </row>
    <row r="12" spans="2:12" ht="15.75" customHeight="1">
      <c r="B12" s="144"/>
      <c r="C12" s="33"/>
      <c r="D12" s="34"/>
      <c r="E12" s="26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23">
        <f>SUM(J10:J11)</f>
        <v>0</v>
      </c>
      <c r="K12" s="33"/>
      <c r="L12" s="34"/>
    </row>
    <row r="13" spans="2:12" ht="15.75" customHeight="1">
      <c r="B13" s="145" t="s">
        <v>141</v>
      </c>
      <c r="C13" s="33"/>
      <c r="D13" s="34"/>
      <c r="E13" s="24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22">
        <v>0</v>
      </c>
      <c r="K13" s="33"/>
      <c r="L13" s="34"/>
    </row>
    <row r="14" spans="2:12" ht="15.75" customHeight="1">
      <c r="B14" s="146"/>
      <c r="C14" s="33"/>
      <c r="D14" s="34"/>
      <c r="E14" s="25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22">
        <v>0</v>
      </c>
      <c r="K14" s="33"/>
      <c r="L14" s="34"/>
    </row>
    <row r="15" spans="2:12" ht="15.75" customHeight="1">
      <c r="B15" s="147"/>
      <c r="C15" s="33"/>
      <c r="D15" s="34"/>
      <c r="E15" s="26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23">
        <f>SUM(J13:J14)</f>
        <v>0</v>
      </c>
      <c r="K15" s="33"/>
      <c r="L15" s="34"/>
    </row>
    <row r="16" spans="2:12" ht="15.75" customHeight="1">
      <c r="B16" s="135" t="s">
        <v>142</v>
      </c>
      <c r="C16" s="33"/>
      <c r="D16" s="34"/>
      <c r="E16" s="24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22">
        <v>0</v>
      </c>
      <c r="K16" s="33"/>
      <c r="L16" s="34"/>
    </row>
    <row r="17" spans="2:12" ht="15.75" customHeight="1">
      <c r="B17" s="136"/>
      <c r="C17" s="33"/>
      <c r="D17" s="34"/>
      <c r="E17" s="25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22">
        <v>0</v>
      </c>
      <c r="K17" s="33"/>
      <c r="L17" s="34"/>
    </row>
    <row r="18" spans="2:12" ht="15.75" customHeight="1">
      <c r="B18" s="137"/>
      <c r="C18" s="35"/>
      <c r="D18" s="38"/>
      <c r="E18" s="26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23">
        <f>SUM(J16:J17)</f>
        <v>0</v>
      </c>
      <c r="K18" s="35"/>
      <c r="L18" s="38"/>
    </row>
    <row r="19" ht="15.75" customHeight="1"/>
    <row r="20" ht="15.75" customHeight="1"/>
    <row r="21" ht="15.75" customHeight="1">
      <c r="B21" s="1" t="s">
        <v>257</v>
      </c>
    </row>
    <row r="22" ht="15.75" customHeight="1">
      <c r="B22" s="1" t="s">
        <v>261</v>
      </c>
    </row>
    <row r="23" ht="15.75" customHeight="1">
      <c r="B23" s="1" t="s">
        <v>258</v>
      </c>
    </row>
    <row r="24" ht="15.75" customHeight="1">
      <c r="B24" s="1" t="s">
        <v>259</v>
      </c>
    </row>
    <row r="25" ht="15.75" customHeight="1">
      <c r="B25" s="1" t="s">
        <v>260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I6:J6"/>
    <mergeCell ref="K6:L6"/>
    <mergeCell ref="B7:B9"/>
    <mergeCell ref="B10:B12"/>
    <mergeCell ref="B13:B15"/>
    <mergeCell ref="B16:B18"/>
    <mergeCell ref="C6:D6"/>
    <mergeCell ref="E6:F6"/>
    <mergeCell ref="G6:H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2014</v>
      </c>
    </row>
    <row r="4" ht="15">
      <c r="B4" s="13" t="s">
        <v>148</v>
      </c>
    </row>
    <row r="5" ht="26.25" customHeight="1"/>
    <row r="6" spans="3:5" ht="39" customHeight="1">
      <c r="C6" s="123" t="s">
        <v>9</v>
      </c>
      <c r="D6" s="124"/>
      <c r="E6" s="4"/>
    </row>
    <row r="7" spans="2:4" ht="33" customHeight="1">
      <c r="B7" s="16" t="s">
        <v>149</v>
      </c>
      <c r="C7" s="6" t="s">
        <v>19</v>
      </c>
      <c r="D7" s="61">
        <v>0</v>
      </c>
    </row>
    <row r="8" spans="2:4" ht="33" customHeight="1">
      <c r="B8" s="17" t="s">
        <v>150</v>
      </c>
      <c r="C8" s="6" t="s">
        <v>19</v>
      </c>
      <c r="D8" s="61">
        <v>0</v>
      </c>
    </row>
    <row r="9" spans="2:4" ht="40.5" customHeight="1">
      <c r="B9" s="17" t="s">
        <v>151</v>
      </c>
      <c r="C9" s="6" t="s">
        <v>19</v>
      </c>
      <c r="D9" s="61">
        <v>0</v>
      </c>
    </row>
    <row r="10" spans="2:4" ht="33" customHeight="1">
      <c r="B10" s="17" t="s">
        <v>152</v>
      </c>
      <c r="C10" s="6" t="s">
        <v>19</v>
      </c>
      <c r="D10" s="61">
        <v>19</v>
      </c>
    </row>
    <row r="11" spans="2:4" ht="33" customHeight="1">
      <c r="B11" s="17" t="s">
        <v>153</v>
      </c>
      <c r="C11" s="6" t="s">
        <v>19</v>
      </c>
      <c r="D11" s="61">
        <v>0</v>
      </c>
    </row>
    <row r="12" spans="2:4" ht="33" customHeight="1">
      <c r="B12" s="18" t="s">
        <v>9</v>
      </c>
      <c r="C12" s="19" t="s">
        <v>19</v>
      </c>
      <c r="D12" s="47">
        <f>SUM(D7:D11)</f>
        <v>19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4.57421875" style="1" customWidth="1"/>
    <col min="2" max="2" width="1.8515625" style="1" customWidth="1"/>
    <col min="3" max="3" width="13.00390625" style="1" customWidth="1"/>
    <col min="4" max="4" width="12.140625" style="1" customWidth="1"/>
    <col min="5" max="5" width="13.00390625" style="1" customWidth="1"/>
    <col min="6" max="6" width="12.140625" style="1" customWidth="1"/>
    <col min="7" max="7" width="13.00390625" style="1" customWidth="1"/>
    <col min="8" max="8" width="12.28125" style="1" customWidth="1"/>
    <col min="9" max="10" width="13.00390625" style="1" customWidth="1"/>
    <col min="11" max="11" width="12.28125" style="1" customWidth="1"/>
    <col min="12" max="16384" width="9.140625" style="1" customWidth="1"/>
  </cols>
  <sheetData>
    <row r="2" spans="1:6" ht="15.75">
      <c r="A2" s="67" t="s">
        <v>252</v>
      </c>
      <c r="C2" s="2" t="s">
        <v>16</v>
      </c>
      <c r="D2" s="108">
        <v>2014</v>
      </c>
      <c r="F2" s="2"/>
    </row>
    <row r="4" spans="3:10" ht="15">
      <c r="C4" s="13" t="s">
        <v>154</v>
      </c>
      <c r="D4" s="14"/>
      <c r="E4" s="14"/>
      <c r="F4" s="14"/>
      <c r="G4" s="14"/>
      <c r="H4" s="14"/>
      <c r="I4" s="14"/>
      <c r="J4" s="14"/>
    </row>
    <row r="5" ht="26.25" customHeight="1"/>
    <row r="6" spans="3:11" ht="36" customHeight="1">
      <c r="C6" s="138" t="s">
        <v>155</v>
      </c>
      <c r="D6" s="139"/>
      <c r="E6" s="138" t="s">
        <v>156</v>
      </c>
      <c r="F6" s="139"/>
      <c r="G6" s="140" t="s">
        <v>157</v>
      </c>
      <c r="H6" s="141"/>
      <c r="I6" s="140" t="s">
        <v>158</v>
      </c>
      <c r="J6" s="141"/>
      <c r="K6" s="4"/>
    </row>
    <row r="7" spans="2:10" ht="15.75" customHeight="1">
      <c r="B7" s="152"/>
      <c r="C7" s="150"/>
      <c r="D7" s="151"/>
      <c r="E7" s="150"/>
      <c r="F7" s="151"/>
      <c r="G7" s="150"/>
      <c r="H7" s="151"/>
      <c r="I7" s="150"/>
      <c r="J7" s="151"/>
    </row>
    <row r="8" spans="2:10" ht="15.75" customHeight="1">
      <c r="B8" s="152"/>
      <c r="C8" s="150"/>
      <c r="D8" s="151"/>
      <c r="E8" s="150"/>
      <c r="F8" s="151"/>
      <c r="G8" s="150"/>
      <c r="H8" s="151"/>
      <c r="I8" s="150"/>
      <c r="J8" s="151"/>
    </row>
    <row r="9" spans="2:10" ht="15.75" customHeight="1">
      <c r="B9" s="152"/>
      <c r="C9" s="150"/>
      <c r="D9" s="151"/>
      <c r="E9" s="150"/>
      <c r="F9" s="151"/>
      <c r="G9" s="150"/>
      <c r="H9" s="151"/>
      <c r="I9" s="150"/>
      <c r="J9" s="151"/>
    </row>
    <row r="10" spans="2:12" ht="15.75" customHeight="1">
      <c r="B10" s="148"/>
      <c r="C10" s="150"/>
      <c r="D10" s="151"/>
      <c r="E10" s="150"/>
      <c r="F10" s="151"/>
      <c r="G10" s="150"/>
      <c r="H10" s="151"/>
      <c r="I10" s="150"/>
      <c r="J10" s="151"/>
      <c r="L10" s="40"/>
    </row>
    <row r="11" spans="2:10" ht="15.75" customHeight="1">
      <c r="B11" s="148"/>
      <c r="C11" s="150"/>
      <c r="D11" s="151"/>
      <c r="E11" s="150"/>
      <c r="F11" s="151"/>
      <c r="G11" s="150"/>
      <c r="H11" s="151"/>
      <c r="I11" s="150"/>
      <c r="J11" s="151"/>
    </row>
    <row r="12" spans="2:10" ht="15.75" customHeight="1">
      <c r="B12" s="148"/>
      <c r="C12" s="150"/>
      <c r="D12" s="151"/>
      <c r="E12" s="150"/>
      <c r="F12" s="151"/>
      <c r="G12" s="150"/>
      <c r="H12" s="151"/>
      <c r="I12" s="150"/>
      <c r="J12" s="151"/>
    </row>
    <row r="13" spans="2:10" ht="15.75" customHeight="1">
      <c r="B13" s="149"/>
      <c r="C13" s="150"/>
      <c r="D13" s="151"/>
      <c r="E13" s="150"/>
      <c r="F13" s="151"/>
      <c r="G13" s="150"/>
      <c r="H13" s="151"/>
      <c r="I13" s="150"/>
      <c r="J13" s="151"/>
    </row>
    <row r="14" spans="2:10" ht="15.75" customHeight="1">
      <c r="B14" s="149"/>
      <c r="C14" s="150"/>
      <c r="D14" s="151"/>
      <c r="E14" s="150"/>
      <c r="F14" s="151"/>
      <c r="G14" s="150"/>
      <c r="H14" s="151"/>
      <c r="I14" s="150"/>
      <c r="J14" s="151"/>
    </row>
    <row r="15" spans="2:10" ht="15.75" customHeight="1">
      <c r="B15" s="149"/>
      <c r="C15" s="150"/>
      <c r="D15" s="151"/>
      <c r="E15" s="150"/>
      <c r="F15" s="151"/>
      <c r="G15" s="150"/>
      <c r="H15" s="151"/>
      <c r="I15" s="150"/>
      <c r="J15" s="151"/>
    </row>
    <row r="16" spans="2:10" ht="15.75" customHeight="1">
      <c r="B16" s="152"/>
      <c r="C16" s="150"/>
      <c r="D16" s="151"/>
      <c r="E16" s="150"/>
      <c r="F16" s="151"/>
      <c r="G16" s="150"/>
      <c r="H16" s="151"/>
      <c r="I16" s="150"/>
      <c r="J16" s="151"/>
    </row>
    <row r="17" spans="2:10" ht="15.75" customHeight="1">
      <c r="B17" s="152"/>
      <c r="C17" s="150"/>
      <c r="D17" s="151"/>
      <c r="E17" s="150"/>
      <c r="F17" s="151"/>
      <c r="G17" s="150"/>
      <c r="H17" s="151"/>
      <c r="I17" s="150"/>
      <c r="J17" s="151"/>
    </row>
    <row r="18" spans="2:10" ht="15.75" customHeight="1">
      <c r="B18" s="152"/>
      <c r="C18" s="150"/>
      <c r="D18" s="151"/>
      <c r="E18" s="150"/>
      <c r="F18" s="151"/>
      <c r="G18" s="150"/>
      <c r="H18" s="151"/>
      <c r="I18" s="150"/>
      <c r="J18" s="151"/>
    </row>
    <row r="19" spans="3:10" ht="15.75" customHeight="1">
      <c r="C19" s="150"/>
      <c r="D19" s="151"/>
      <c r="E19" s="150"/>
      <c r="F19" s="151"/>
      <c r="G19" s="150"/>
      <c r="H19" s="151"/>
      <c r="I19" s="150"/>
      <c r="J19" s="151"/>
    </row>
    <row r="20" spans="3:10" ht="15.75" customHeight="1">
      <c r="C20" s="150"/>
      <c r="D20" s="151"/>
      <c r="E20" s="150"/>
      <c r="F20" s="151"/>
      <c r="G20" s="150"/>
      <c r="H20" s="151"/>
      <c r="I20" s="150"/>
      <c r="J20" s="151"/>
    </row>
    <row r="21" spans="3:10" ht="15.75" customHeight="1">
      <c r="C21" s="150"/>
      <c r="D21" s="151"/>
      <c r="E21" s="150"/>
      <c r="F21" s="151"/>
      <c r="G21" s="150"/>
      <c r="H21" s="151"/>
      <c r="I21" s="150"/>
      <c r="J21" s="151"/>
    </row>
    <row r="22" ht="15.75" customHeight="1"/>
    <row r="23" ht="15.75" customHeight="1">
      <c r="C23" s="1" t="s">
        <v>254</v>
      </c>
    </row>
    <row r="24" ht="15.75" customHeight="1">
      <c r="C24" s="1" t="s">
        <v>262</v>
      </c>
    </row>
    <row r="25" ht="15.75" customHeight="1">
      <c r="C25" s="1" t="s">
        <v>381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68">
    <mergeCell ref="I20:J20"/>
    <mergeCell ref="I21:J21"/>
    <mergeCell ref="I14:J14"/>
    <mergeCell ref="I15:J15"/>
    <mergeCell ref="I16:J16"/>
    <mergeCell ref="I17:J17"/>
    <mergeCell ref="I18:J18"/>
    <mergeCell ref="I19:J19"/>
    <mergeCell ref="G19:H19"/>
    <mergeCell ref="G20:H20"/>
    <mergeCell ref="G21:H21"/>
    <mergeCell ref="I7:J7"/>
    <mergeCell ref="I8:J8"/>
    <mergeCell ref="I9:J9"/>
    <mergeCell ref="I10:J10"/>
    <mergeCell ref="I11:J11"/>
    <mergeCell ref="I12:J12"/>
    <mergeCell ref="I13:J13"/>
    <mergeCell ref="G13:H13"/>
    <mergeCell ref="G14:H14"/>
    <mergeCell ref="G15:H15"/>
    <mergeCell ref="G16:H16"/>
    <mergeCell ref="G17:H17"/>
    <mergeCell ref="G18:H18"/>
    <mergeCell ref="G7:H7"/>
    <mergeCell ref="G8:H8"/>
    <mergeCell ref="G9:H9"/>
    <mergeCell ref="G10:H10"/>
    <mergeCell ref="G11:H11"/>
    <mergeCell ref="G12:H12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C16:D16"/>
    <mergeCell ref="C17:D17"/>
    <mergeCell ref="C18:D18"/>
    <mergeCell ref="C19:D19"/>
    <mergeCell ref="C20:D20"/>
    <mergeCell ref="C21:D21"/>
    <mergeCell ref="B16:B18"/>
    <mergeCell ref="B7:B9"/>
    <mergeCell ref="C7:D7"/>
    <mergeCell ref="C8:D8"/>
    <mergeCell ref="C9:D9"/>
    <mergeCell ref="C10:D10"/>
    <mergeCell ref="C11:D11"/>
    <mergeCell ref="C12:D12"/>
    <mergeCell ref="C13:D13"/>
    <mergeCell ref="C14:D14"/>
    <mergeCell ref="C6:D6"/>
    <mergeCell ref="E6:F6"/>
    <mergeCell ref="G6:H6"/>
    <mergeCell ref="I6:J6"/>
    <mergeCell ref="B10:B12"/>
    <mergeCell ref="B13:B15"/>
    <mergeCell ref="C15:D15"/>
    <mergeCell ref="E7:F7"/>
    <mergeCell ref="E8:F8"/>
    <mergeCell ref="E9:F9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5.28125" style="1" customWidth="1"/>
    <col min="2" max="2" width="33.7109375" style="1" customWidth="1"/>
    <col min="3" max="3" width="8.28125" style="1" customWidth="1"/>
    <col min="4" max="4" width="19.140625" style="1" customWidth="1"/>
    <col min="5" max="5" width="8.28125" style="1" customWidth="1"/>
    <col min="6" max="6" width="19.140625" style="1" customWidth="1"/>
    <col min="7" max="16384" width="9.140625" style="1" customWidth="1"/>
  </cols>
  <sheetData>
    <row r="2" spans="1:3" ht="15.75">
      <c r="A2" s="67" t="s">
        <v>252</v>
      </c>
      <c r="B2" s="2" t="s">
        <v>16</v>
      </c>
      <c r="C2" s="109">
        <v>2014</v>
      </c>
    </row>
    <row r="4" ht="15">
      <c r="B4" s="13" t="s">
        <v>159</v>
      </c>
    </row>
    <row r="5" ht="26.25" customHeight="1"/>
    <row r="6" spans="3:6" ht="39" customHeight="1">
      <c r="C6" s="123" t="s">
        <v>162</v>
      </c>
      <c r="D6" s="124"/>
      <c r="E6" s="123" t="s">
        <v>163</v>
      </c>
      <c r="F6" s="124"/>
    </row>
    <row r="7" spans="2:6" ht="33" customHeight="1">
      <c r="B7" s="16" t="s">
        <v>401</v>
      </c>
      <c r="C7" s="6" t="s">
        <v>19</v>
      </c>
      <c r="D7" s="61">
        <v>451</v>
      </c>
      <c r="E7" s="6" t="s">
        <v>19</v>
      </c>
      <c r="F7" s="20">
        <v>5953.2</v>
      </c>
    </row>
    <row r="8" spans="2:6" ht="33" customHeight="1">
      <c r="B8" s="17" t="s">
        <v>402</v>
      </c>
      <c r="C8" s="6" t="s">
        <v>19</v>
      </c>
      <c r="D8" s="61">
        <v>10</v>
      </c>
      <c r="E8" s="6" t="s">
        <v>19</v>
      </c>
      <c r="F8" s="20">
        <v>132</v>
      </c>
    </row>
    <row r="9" spans="2:6" ht="40.5" customHeight="1">
      <c r="B9" s="17" t="s">
        <v>403</v>
      </c>
      <c r="C9" s="6" t="s">
        <v>19</v>
      </c>
      <c r="D9" s="61">
        <v>212</v>
      </c>
      <c r="E9" s="6" t="s">
        <v>19</v>
      </c>
      <c r="F9" s="20">
        <v>2798.4</v>
      </c>
    </row>
    <row r="10" spans="2:6" ht="33" customHeight="1">
      <c r="B10" s="17" t="s">
        <v>404</v>
      </c>
      <c r="C10" s="6" t="s">
        <v>19</v>
      </c>
      <c r="D10" s="61">
        <v>229</v>
      </c>
      <c r="E10" s="6" t="s">
        <v>19</v>
      </c>
      <c r="F10" s="20">
        <v>3022.8</v>
      </c>
    </row>
    <row r="11" spans="2:6" ht="33" customHeight="1">
      <c r="B11" s="17" t="s">
        <v>405</v>
      </c>
      <c r="C11" s="6" t="s">
        <v>19</v>
      </c>
      <c r="D11" s="63">
        <v>0</v>
      </c>
      <c r="E11" s="6" t="s">
        <v>19</v>
      </c>
      <c r="F11" s="20">
        <v>0</v>
      </c>
    </row>
    <row r="12" spans="2:6" ht="33" customHeight="1">
      <c r="B12" s="42" t="s">
        <v>160</v>
      </c>
      <c r="C12" s="29"/>
      <c r="D12" s="65"/>
      <c r="E12" s="24" t="s">
        <v>19</v>
      </c>
      <c r="F12" s="43">
        <v>0</v>
      </c>
    </row>
    <row r="13" spans="2:6" ht="33" customHeight="1">
      <c r="B13" s="45" t="s">
        <v>161</v>
      </c>
      <c r="C13" s="19" t="s">
        <v>19</v>
      </c>
      <c r="D13" s="66">
        <v>20</v>
      </c>
      <c r="E13" s="41"/>
      <c r="F13" s="21"/>
    </row>
    <row r="14" ht="15.75" customHeight="1"/>
    <row r="15" ht="15.75" customHeight="1">
      <c r="B15" s="1" t="s">
        <v>254</v>
      </c>
    </row>
    <row r="16" ht="15.75" customHeight="1">
      <c r="B16" s="1" t="s">
        <v>406</v>
      </c>
    </row>
    <row r="17" ht="15.75" customHeight="1">
      <c r="B17" s="1" t="s">
        <v>407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2">
    <mergeCell ref="C6:D6"/>
    <mergeCell ref="E6:F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8515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2014</v>
      </c>
    </row>
    <row r="4" ht="15">
      <c r="B4" s="13" t="s">
        <v>164</v>
      </c>
    </row>
    <row r="5" ht="26.25" customHeight="1"/>
    <row r="6" spans="3:5" ht="39" customHeight="1">
      <c r="C6" s="123" t="s">
        <v>9</v>
      </c>
      <c r="D6" s="124"/>
      <c r="E6" s="4"/>
    </row>
    <row r="7" spans="2:4" ht="33.75" customHeight="1">
      <c r="B7" s="16" t="s">
        <v>165</v>
      </c>
      <c r="C7" s="6" t="s">
        <v>19</v>
      </c>
      <c r="D7" s="61">
        <v>0</v>
      </c>
    </row>
    <row r="8" spans="2:4" ht="33.75" customHeight="1">
      <c r="B8" s="17" t="s">
        <v>166</v>
      </c>
      <c r="C8" s="6" t="s">
        <v>19</v>
      </c>
      <c r="D8" s="61">
        <v>0</v>
      </c>
    </row>
    <row r="9" spans="2:4" ht="33.75" customHeight="1">
      <c r="B9" s="17" t="s">
        <v>167</v>
      </c>
      <c r="C9" s="6" t="s">
        <v>19</v>
      </c>
      <c r="D9" s="61">
        <v>0</v>
      </c>
    </row>
    <row r="10" spans="2:4" ht="33.75" customHeight="1">
      <c r="B10" s="18" t="s">
        <v>9</v>
      </c>
      <c r="C10" s="19" t="s">
        <v>19</v>
      </c>
      <c r="D10" s="47">
        <f>SUM(D7:D9)</f>
        <v>0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5.0039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2014</v>
      </c>
    </row>
    <row r="4" ht="15">
      <c r="B4" s="13" t="s">
        <v>382</v>
      </c>
    </row>
    <row r="5" ht="26.25" customHeight="1"/>
    <row r="6" spans="3:5" ht="39" customHeight="1">
      <c r="C6" s="123" t="s">
        <v>9</v>
      </c>
      <c r="D6" s="124"/>
      <c r="E6" s="4"/>
    </row>
    <row r="7" spans="2:4" ht="33" customHeight="1">
      <c r="B7" s="16" t="s">
        <v>168</v>
      </c>
      <c r="C7" s="6" t="s">
        <v>19</v>
      </c>
      <c r="D7" s="61">
        <v>0</v>
      </c>
    </row>
    <row r="8" spans="2:4" ht="33" customHeight="1">
      <c r="B8" s="17" t="s">
        <v>169</v>
      </c>
      <c r="C8" s="6" t="s">
        <v>19</v>
      </c>
      <c r="D8" s="61">
        <v>0</v>
      </c>
    </row>
    <row r="9" spans="2:4" ht="40.5" customHeight="1">
      <c r="B9" s="17" t="s">
        <v>170</v>
      </c>
      <c r="C9" s="6" t="s">
        <v>19</v>
      </c>
      <c r="D9" s="61">
        <v>0</v>
      </c>
    </row>
    <row r="10" spans="2:4" ht="33" customHeight="1">
      <c r="B10" s="17" t="s">
        <v>273</v>
      </c>
      <c r="C10" s="6" t="s">
        <v>19</v>
      </c>
      <c r="D10" s="61">
        <v>0</v>
      </c>
    </row>
    <row r="11" spans="2:4" ht="33" customHeight="1">
      <c r="B11" s="17" t="s">
        <v>171</v>
      </c>
      <c r="C11" s="6" t="s">
        <v>19</v>
      </c>
      <c r="D11" s="61">
        <v>0</v>
      </c>
    </row>
    <row r="12" spans="2:4" ht="33" customHeight="1">
      <c r="B12" s="18" t="s">
        <v>9</v>
      </c>
      <c r="C12" s="19" t="s">
        <v>19</v>
      </c>
      <c r="D12" s="47">
        <f>SUM(D7:D11)</f>
        <v>0</v>
      </c>
    </row>
    <row r="13" ht="15.75" customHeight="1"/>
    <row r="14" ht="15.75" customHeight="1">
      <c r="B14" s="1" t="s">
        <v>254</v>
      </c>
    </row>
    <row r="15" ht="15.75" customHeight="1">
      <c r="B15" s="1" t="s">
        <v>383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2014</v>
      </c>
    </row>
    <row r="4" ht="15">
      <c r="B4" s="13" t="s">
        <v>384</v>
      </c>
    </row>
    <row r="5" ht="26.25" customHeight="1"/>
    <row r="6" spans="3:5" ht="39" customHeight="1">
      <c r="C6" s="140" t="s">
        <v>9</v>
      </c>
      <c r="D6" s="141"/>
      <c r="E6" s="4"/>
    </row>
    <row r="7" spans="2:4" ht="33" customHeight="1">
      <c r="B7" s="50" t="s">
        <v>385</v>
      </c>
      <c r="C7" s="51" t="s">
        <v>19</v>
      </c>
      <c r="D7" s="62">
        <v>25</v>
      </c>
    </row>
    <row r="8" spans="2:4" ht="33" customHeight="1">
      <c r="B8" s="52" t="s">
        <v>386</v>
      </c>
      <c r="C8" s="53" t="s">
        <v>19</v>
      </c>
      <c r="D8" s="64">
        <v>223</v>
      </c>
    </row>
    <row r="9" spans="2:4" s="40" customFormat="1" ht="40.5" customHeight="1">
      <c r="B9" s="48"/>
      <c r="C9" s="25"/>
      <c r="D9" s="44"/>
    </row>
    <row r="10" spans="2:4" s="40" customFormat="1" ht="33" customHeight="1">
      <c r="B10" s="48"/>
      <c r="C10" s="25"/>
      <c r="D10" s="44"/>
    </row>
    <row r="11" spans="2:4" s="40" customFormat="1" ht="33" customHeight="1">
      <c r="B11" s="48"/>
      <c r="C11" s="25"/>
      <c r="D11" s="44"/>
    </row>
    <row r="12" spans="2:4" s="40" customFormat="1" ht="33" customHeight="1">
      <c r="B12" s="49"/>
      <c r="C12" s="25"/>
      <c r="D12" s="4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5.00390625" style="1" customWidth="1"/>
    <col min="2" max="2" width="31.140625" style="1" customWidth="1"/>
    <col min="3" max="3" width="8.28125" style="1" customWidth="1"/>
    <col min="4" max="4" width="18.42187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2014</v>
      </c>
    </row>
    <row r="4" ht="15">
      <c r="B4" s="13" t="s">
        <v>172</v>
      </c>
    </row>
    <row r="5" ht="26.25" customHeight="1"/>
    <row r="6" spans="3:5" ht="39" customHeight="1">
      <c r="C6" s="123" t="s">
        <v>130</v>
      </c>
      <c r="D6" s="124"/>
      <c r="E6" s="4"/>
    </row>
    <row r="7" spans="2:4" ht="33" customHeight="1">
      <c r="B7" s="16" t="s">
        <v>331</v>
      </c>
      <c r="C7" s="6" t="s">
        <v>19</v>
      </c>
      <c r="D7" s="20">
        <v>24320</v>
      </c>
    </row>
    <row r="8" spans="2:4" ht="33" customHeight="1">
      <c r="B8" s="17" t="s">
        <v>387</v>
      </c>
      <c r="C8" s="6" t="s">
        <v>19</v>
      </c>
      <c r="D8" s="20">
        <v>3600</v>
      </c>
    </row>
    <row r="9" spans="2:4" ht="40.5" customHeight="1">
      <c r="B9" s="17" t="s">
        <v>332</v>
      </c>
      <c r="C9" s="6" t="s">
        <v>19</v>
      </c>
      <c r="D9" s="43">
        <v>4200</v>
      </c>
    </row>
    <row r="10" spans="2:4" ht="33" customHeight="1">
      <c r="B10" s="45" t="s">
        <v>333</v>
      </c>
      <c r="C10" s="19" t="s">
        <v>19</v>
      </c>
      <c r="D10" s="46">
        <v>800</v>
      </c>
    </row>
    <row r="11" ht="15.75" customHeight="1"/>
    <row r="12" ht="15.75" customHeight="1"/>
    <row r="13" ht="15.75" customHeight="1">
      <c r="B13" s="1" t="s">
        <v>254</v>
      </c>
    </row>
    <row r="14" ht="15.75" customHeight="1">
      <c r="B14" s="1" t="s">
        <v>334</v>
      </c>
    </row>
    <row r="15" ht="15.75" customHeight="1">
      <c r="B15" s="1" t="s">
        <v>335</v>
      </c>
    </row>
    <row r="16" ht="15.75" customHeight="1">
      <c r="B16" s="1" t="s">
        <v>336</v>
      </c>
    </row>
    <row r="17" ht="15.75" customHeight="1">
      <c r="B17" s="1" t="s">
        <v>337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1" customWidth="1"/>
    <col min="2" max="2" width="18.710937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2:5" ht="15.75">
      <c r="B2" s="67" t="s">
        <v>252</v>
      </c>
      <c r="D2" s="2" t="s">
        <v>16</v>
      </c>
      <c r="E2" s="109">
        <v>2014</v>
      </c>
    </row>
    <row r="4" spans="2:4" ht="15">
      <c r="B4" s="13" t="s">
        <v>20</v>
      </c>
      <c r="C4" s="14"/>
      <c r="D4" s="14"/>
    </row>
    <row r="5" ht="26.25" customHeight="1"/>
    <row r="6" spans="3:5" ht="39" customHeight="1">
      <c r="C6" s="123" t="s">
        <v>9</v>
      </c>
      <c r="D6" s="124"/>
      <c r="E6" s="4"/>
    </row>
    <row r="7" spans="2:4" ht="15.75" customHeight="1">
      <c r="B7" s="117" t="s">
        <v>21</v>
      </c>
      <c r="C7" s="6" t="s">
        <v>17</v>
      </c>
      <c r="D7" s="5">
        <v>0</v>
      </c>
    </row>
    <row r="8" spans="2:4" ht="15.75" customHeight="1">
      <c r="B8" s="118"/>
      <c r="C8" s="8" t="s">
        <v>18</v>
      </c>
      <c r="D8" s="5">
        <v>0</v>
      </c>
    </row>
    <row r="9" spans="2:4" ht="15.75" customHeight="1">
      <c r="B9" s="119"/>
      <c r="C9" s="10" t="s">
        <v>19</v>
      </c>
      <c r="D9" s="12">
        <f>SUM(D7:D8)</f>
        <v>0</v>
      </c>
    </row>
    <row r="10" spans="2:4" ht="15.75" customHeight="1">
      <c r="B10" s="117" t="s">
        <v>22</v>
      </c>
      <c r="C10" s="6" t="s">
        <v>17</v>
      </c>
      <c r="D10" s="5">
        <v>1</v>
      </c>
    </row>
    <row r="11" spans="2:4" ht="15.75" customHeight="1">
      <c r="B11" s="118"/>
      <c r="C11" s="8" t="s">
        <v>18</v>
      </c>
      <c r="D11" s="5">
        <v>0</v>
      </c>
    </row>
    <row r="12" spans="2:4" ht="15.75" customHeight="1">
      <c r="B12" s="119"/>
      <c r="C12" s="10" t="s">
        <v>19</v>
      </c>
      <c r="D12" s="12">
        <f>SUM(D10:D11)</f>
        <v>1</v>
      </c>
    </row>
    <row r="13" spans="2:4" ht="15.75" customHeight="1">
      <c r="B13" s="113" t="s">
        <v>9</v>
      </c>
      <c r="C13" s="8" t="s">
        <v>17</v>
      </c>
      <c r="D13" s="9">
        <f>D7+D10</f>
        <v>1</v>
      </c>
    </row>
    <row r="14" spans="2:4" ht="15.75" customHeight="1">
      <c r="B14" s="111"/>
      <c r="C14" s="8" t="s">
        <v>18</v>
      </c>
      <c r="D14" s="9">
        <f>D8+D11</f>
        <v>0</v>
      </c>
    </row>
    <row r="15" spans="2:4" ht="15.75" customHeight="1">
      <c r="B15" s="112"/>
      <c r="C15" s="10" t="s">
        <v>19</v>
      </c>
      <c r="D15" s="12">
        <f>SUM(D13:D14)</f>
        <v>1</v>
      </c>
    </row>
    <row r="16" ht="15.75" customHeight="1"/>
    <row r="17" ht="15.75" customHeight="1">
      <c r="B17" s="1" t="s">
        <v>283</v>
      </c>
    </row>
    <row r="18" ht="15.75" customHeight="1">
      <c r="B18" s="1" t="s">
        <v>329</v>
      </c>
    </row>
    <row r="19" ht="15.75" customHeight="1">
      <c r="B19" s="1" t="s">
        <v>313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7109375" style="1" customWidth="1"/>
    <col min="2" max="2" width="21.28125" style="1" customWidth="1"/>
    <col min="3" max="3" width="7.8515625" style="1" customWidth="1"/>
    <col min="4" max="4" width="14.140625" style="1" customWidth="1"/>
    <col min="5" max="5" width="8.28125" style="1" customWidth="1"/>
    <col min="6" max="6" width="14.57421875" style="1" customWidth="1"/>
    <col min="7" max="7" width="8.28125" style="1" customWidth="1"/>
    <col min="8" max="8" width="14.00390625" style="1" customWidth="1"/>
    <col min="9" max="9" width="8.28125" style="1" customWidth="1"/>
    <col min="10" max="10" width="14.8515625" style="1" customWidth="1"/>
    <col min="11" max="11" width="11.421875" style="1" customWidth="1"/>
    <col min="12" max="16384" width="9.140625" style="1" customWidth="1"/>
  </cols>
  <sheetData>
    <row r="2" spans="1:3" ht="15.75">
      <c r="A2" s="67" t="s">
        <v>252</v>
      </c>
      <c r="B2" s="2" t="s">
        <v>16</v>
      </c>
      <c r="C2" s="109">
        <v>2014</v>
      </c>
    </row>
    <row r="4" ht="15">
      <c r="B4" s="13" t="s">
        <v>388</v>
      </c>
    </row>
    <row r="5" ht="26.25" customHeight="1"/>
    <row r="6" spans="3:10" ht="39" customHeight="1">
      <c r="C6" s="123" t="s">
        <v>175</v>
      </c>
      <c r="D6" s="124"/>
      <c r="E6" s="123" t="s">
        <v>176</v>
      </c>
      <c r="F6" s="124"/>
      <c r="G6" s="123" t="s">
        <v>177</v>
      </c>
      <c r="H6" s="124"/>
      <c r="I6" s="123" t="s">
        <v>178</v>
      </c>
      <c r="J6" s="124"/>
    </row>
    <row r="7" spans="2:10" ht="27.75" customHeight="1">
      <c r="B7" s="16" t="s">
        <v>173</v>
      </c>
      <c r="C7" s="6" t="s">
        <v>19</v>
      </c>
      <c r="D7" s="61">
        <v>0</v>
      </c>
      <c r="E7" s="6" t="s">
        <v>19</v>
      </c>
      <c r="F7" s="61">
        <v>0</v>
      </c>
      <c r="G7" s="6" t="s">
        <v>19</v>
      </c>
      <c r="H7" s="61">
        <v>0</v>
      </c>
      <c r="I7" s="6" t="s">
        <v>19</v>
      </c>
      <c r="J7" s="61">
        <v>0</v>
      </c>
    </row>
    <row r="8" spans="2:10" ht="27.75" customHeight="1">
      <c r="B8" s="17" t="s">
        <v>174</v>
      </c>
      <c r="C8" s="6" t="s">
        <v>19</v>
      </c>
      <c r="D8" s="63">
        <v>13</v>
      </c>
      <c r="E8" s="6" t="s">
        <v>19</v>
      </c>
      <c r="F8" s="63">
        <v>1</v>
      </c>
      <c r="G8" s="6" t="s">
        <v>19</v>
      </c>
      <c r="H8" s="63">
        <v>0</v>
      </c>
      <c r="I8" s="6" t="s">
        <v>19</v>
      </c>
      <c r="J8" s="63">
        <v>0</v>
      </c>
    </row>
    <row r="9" spans="2:10" ht="27.75" customHeight="1">
      <c r="B9" s="54" t="s">
        <v>9</v>
      </c>
      <c r="C9" s="41" t="s">
        <v>19</v>
      </c>
      <c r="D9" s="47">
        <f>SUM(D7:D8)</f>
        <v>13</v>
      </c>
      <c r="E9" s="41" t="s">
        <v>19</v>
      </c>
      <c r="F9" s="47">
        <f>SUM(F7:F8)</f>
        <v>1</v>
      </c>
      <c r="G9" s="41" t="s">
        <v>19</v>
      </c>
      <c r="H9" s="47">
        <f>SUM(H7:H8)</f>
        <v>0</v>
      </c>
      <c r="I9" s="41" t="s">
        <v>19</v>
      </c>
      <c r="J9" s="47">
        <f>SUM(J7:J8)</f>
        <v>0</v>
      </c>
    </row>
    <row r="10" ht="15.75" customHeight="1"/>
    <row r="11" ht="15.75" customHeight="1">
      <c r="B11" s="1" t="s">
        <v>254</v>
      </c>
    </row>
    <row r="12" ht="15.75" customHeight="1">
      <c r="B12" s="1" t="s">
        <v>389</v>
      </c>
    </row>
    <row r="13" ht="15.75" customHeight="1">
      <c r="B13" s="1" t="s">
        <v>390</v>
      </c>
    </row>
    <row r="14" ht="15.75" customHeight="1">
      <c r="B14" s="1" t="s">
        <v>391</v>
      </c>
    </row>
    <row r="15" ht="15.75" customHeight="1">
      <c r="B15" s="1" t="s">
        <v>392</v>
      </c>
    </row>
    <row r="16" ht="15.75" customHeight="1">
      <c r="B16" s="1" t="s">
        <v>393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4">
    <mergeCell ref="G6:H6"/>
    <mergeCell ref="I6:J6"/>
    <mergeCell ref="E6:F6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W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4.140625" style="1" customWidth="1"/>
    <col min="2" max="2" width="12.28125" style="1" customWidth="1"/>
    <col min="3" max="21" width="8.28125" style="1" customWidth="1"/>
    <col min="22" max="22" width="7.28125" style="1" customWidth="1"/>
    <col min="23" max="23" width="14.140625" style="1" customWidth="1"/>
    <col min="24" max="16384" width="9.140625" style="1" customWidth="1"/>
  </cols>
  <sheetData>
    <row r="2" spans="1:6" ht="15.75">
      <c r="A2" s="67" t="s">
        <v>252</v>
      </c>
      <c r="D2" s="2" t="s">
        <v>16</v>
      </c>
      <c r="E2" s="108">
        <v>2014</v>
      </c>
      <c r="F2" s="2"/>
    </row>
    <row r="4" spans="2:22" ht="15">
      <c r="B4" s="120" t="s">
        <v>394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  <c r="R4" s="2"/>
      <c r="S4" s="3"/>
      <c r="T4" s="3"/>
      <c r="U4" s="3"/>
      <c r="V4" s="3"/>
    </row>
    <row r="5" ht="26.25" customHeight="1"/>
    <row r="6" spans="3:23" ht="38.25" customHeight="1">
      <c r="C6" s="157" t="s">
        <v>0</v>
      </c>
      <c r="D6" s="154"/>
      <c r="E6" s="153" t="s">
        <v>1</v>
      </c>
      <c r="F6" s="154"/>
      <c r="G6" s="153" t="s">
        <v>2</v>
      </c>
      <c r="H6" s="154"/>
      <c r="I6" s="153" t="s">
        <v>3</v>
      </c>
      <c r="J6" s="154"/>
      <c r="K6" s="153" t="s">
        <v>4</v>
      </c>
      <c r="L6" s="154"/>
      <c r="M6" s="153" t="s">
        <v>5</v>
      </c>
      <c r="N6" s="154"/>
      <c r="O6" s="153" t="s">
        <v>6</v>
      </c>
      <c r="P6" s="154"/>
      <c r="Q6" s="153" t="s">
        <v>7</v>
      </c>
      <c r="R6" s="154"/>
      <c r="S6" s="153" t="s">
        <v>8</v>
      </c>
      <c r="T6" s="154"/>
      <c r="U6" s="155" t="s">
        <v>9</v>
      </c>
      <c r="V6" s="156"/>
      <c r="W6" s="4"/>
    </row>
    <row r="7" spans="2:22" ht="25.5" customHeight="1">
      <c r="B7" s="56" t="s">
        <v>173</v>
      </c>
      <c r="C7" s="29" t="s">
        <v>19</v>
      </c>
      <c r="D7" s="62">
        <v>0</v>
      </c>
      <c r="E7" s="29" t="s">
        <v>19</v>
      </c>
      <c r="F7" s="62">
        <v>0</v>
      </c>
      <c r="G7" s="29" t="s">
        <v>19</v>
      </c>
      <c r="H7" s="62">
        <v>0</v>
      </c>
      <c r="I7" s="29" t="s">
        <v>19</v>
      </c>
      <c r="J7" s="62">
        <v>0</v>
      </c>
      <c r="K7" s="29" t="s">
        <v>19</v>
      </c>
      <c r="L7" s="62">
        <v>0</v>
      </c>
      <c r="M7" s="29" t="s">
        <v>19</v>
      </c>
      <c r="N7" s="62">
        <v>0</v>
      </c>
      <c r="O7" s="29" t="s">
        <v>19</v>
      </c>
      <c r="P7" s="62">
        <v>0</v>
      </c>
      <c r="Q7" s="29" t="s">
        <v>19</v>
      </c>
      <c r="R7" s="62">
        <v>0</v>
      </c>
      <c r="S7" s="29" t="s">
        <v>19</v>
      </c>
      <c r="T7" s="62">
        <v>0</v>
      </c>
      <c r="U7" s="29" t="s">
        <v>19</v>
      </c>
      <c r="V7" s="62">
        <v>0</v>
      </c>
    </row>
    <row r="8" spans="2:22" ht="25.5" customHeight="1">
      <c r="B8" s="57" t="s">
        <v>174</v>
      </c>
      <c r="C8" s="58" t="s">
        <v>19</v>
      </c>
      <c r="D8" s="62">
        <v>0</v>
      </c>
      <c r="E8" s="58" t="s">
        <v>19</v>
      </c>
      <c r="F8" s="62">
        <v>21</v>
      </c>
      <c r="G8" s="58" t="s">
        <v>19</v>
      </c>
      <c r="H8" s="62">
        <v>28</v>
      </c>
      <c r="I8" s="58" t="s">
        <v>19</v>
      </c>
      <c r="J8" s="62">
        <v>15</v>
      </c>
      <c r="K8" s="58" t="s">
        <v>19</v>
      </c>
      <c r="L8" s="62">
        <v>1</v>
      </c>
      <c r="M8" s="58" t="s">
        <v>19</v>
      </c>
      <c r="N8" s="62">
        <v>0</v>
      </c>
      <c r="O8" s="58" t="s">
        <v>19</v>
      </c>
      <c r="P8" s="62">
        <v>1</v>
      </c>
      <c r="Q8" s="58" t="s">
        <v>19</v>
      </c>
      <c r="R8" s="62">
        <v>0</v>
      </c>
      <c r="S8" s="58" t="s">
        <v>19</v>
      </c>
      <c r="T8" s="62">
        <v>3</v>
      </c>
      <c r="U8" s="58" t="s">
        <v>19</v>
      </c>
      <c r="V8" s="62">
        <f>SUM(D8:T8)</f>
        <v>69</v>
      </c>
    </row>
    <row r="9" spans="2:22" ht="25.5" customHeight="1">
      <c r="B9" s="55" t="s">
        <v>9</v>
      </c>
      <c r="C9" s="58" t="s">
        <v>19</v>
      </c>
      <c r="D9" s="59">
        <f>SUM(D7:D8)</f>
        <v>0</v>
      </c>
      <c r="E9" s="58" t="s">
        <v>19</v>
      </c>
      <c r="F9" s="59">
        <f>SUM(F7:F8)</f>
        <v>21</v>
      </c>
      <c r="G9" s="58" t="s">
        <v>19</v>
      </c>
      <c r="H9" s="59">
        <f>SUM(H7:H8)</f>
        <v>28</v>
      </c>
      <c r="I9" s="58" t="s">
        <v>19</v>
      </c>
      <c r="J9" s="59">
        <f>SUM(J7:J8)</f>
        <v>15</v>
      </c>
      <c r="K9" s="58" t="s">
        <v>19</v>
      </c>
      <c r="L9" s="59">
        <f>SUM(L7:L8)</f>
        <v>1</v>
      </c>
      <c r="M9" s="58" t="s">
        <v>19</v>
      </c>
      <c r="N9" s="59">
        <f>SUM(N7:N8)</f>
        <v>0</v>
      </c>
      <c r="O9" s="58" t="s">
        <v>19</v>
      </c>
      <c r="P9" s="59">
        <f>SUM(P7:P8)</f>
        <v>1</v>
      </c>
      <c r="Q9" s="58" t="s">
        <v>19</v>
      </c>
      <c r="R9" s="59">
        <f>SUM(R7:R8)</f>
        <v>0</v>
      </c>
      <c r="S9" s="58" t="s">
        <v>19</v>
      </c>
      <c r="T9" s="59">
        <f>SUM(T7:T8)</f>
        <v>3</v>
      </c>
      <c r="U9" s="58" t="s">
        <v>19</v>
      </c>
      <c r="V9" s="59">
        <f>SUM(V7:V8)</f>
        <v>69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W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4.00390625" style="1" customWidth="1"/>
    <col min="2" max="2" width="12.140625" style="1" customWidth="1"/>
    <col min="3" max="21" width="8.28125" style="1" customWidth="1"/>
    <col min="22" max="22" width="7.7109375" style="1" customWidth="1"/>
    <col min="23" max="23" width="14.140625" style="1" customWidth="1"/>
    <col min="24" max="16384" width="9.140625" style="1" customWidth="1"/>
  </cols>
  <sheetData>
    <row r="2" spans="1:6" ht="15.75">
      <c r="A2" s="67" t="s">
        <v>252</v>
      </c>
      <c r="D2" s="2" t="s">
        <v>16</v>
      </c>
      <c r="E2" s="108">
        <v>2014</v>
      </c>
      <c r="F2" s="2"/>
    </row>
    <row r="4" spans="2:22" ht="15">
      <c r="B4" s="120" t="s">
        <v>395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  <c r="R4" s="2"/>
      <c r="S4" s="3"/>
      <c r="T4" s="3"/>
      <c r="U4" s="3"/>
      <c r="V4" s="3"/>
    </row>
    <row r="5" ht="26.25" customHeight="1"/>
    <row r="6" spans="3:23" ht="38.25" customHeight="1">
      <c r="C6" s="157" t="s">
        <v>0</v>
      </c>
      <c r="D6" s="154"/>
      <c r="E6" s="153" t="s">
        <v>1</v>
      </c>
      <c r="F6" s="154"/>
      <c r="G6" s="153" t="s">
        <v>2</v>
      </c>
      <c r="H6" s="154"/>
      <c r="I6" s="153" t="s">
        <v>3</v>
      </c>
      <c r="J6" s="154"/>
      <c r="K6" s="153" t="s">
        <v>4</v>
      </c>
      <c r="L6" s="154"/>
      <c r="M6" s="153" t="s">
        <v>5</v>
      </c>
      <c r="N6" s="154"/>
      <c r="O6" s="153" t="s">
        <v>6</v>
      </c>
      <c r="P6" s="154"/>
      <c r="Q6" s="153" t="s">
        <v>7</v>
      </c>
      <c r="R6" s="154"/>
      <c r="S6" s="153" t="s">
        <v>8</v>
      </c>
      <c r="T6" s="154"/>
      <c r="U6" s="155" t="s">
        <v>9</v>
      </c>
      <c r="V6" s="156"/>
      <c r="W6" s="4"/>
    </row>
    <row r="7" spans="2:22" ht="25.5" customHeight="1">
      <c r="B7" s="56" t="s">
        <v>173</v>
      </c>
      <c r="C7" s="29" t="s">
        <v>19</v>
      </c>
      <c r="D7" s="62">
        <v>0</v>
      </c>
      <c r="E7" s="29" t="s">
        <v>19</v>
      </c>
      <c r="F7" s="62">
        <v>0</v>
      </c>
      <c r="G7" s="29" t="s">
        <v>19</v>
      </c>
      <c r="H7" s="62">
        <v>0</v>
      </c>
      <c r="I7" s="29" t="s">
        <v>19</v>
      </c>
      <c r="J7" s="62">
        <v>0</v>
      </c>
      <c r="K7" s="29" t="s">
        <v>19</v>
      </c>
      <c r="L7" s="62">
        <v>0</v>
      </c>
      <c r="M7" s="29" t="s">
        <v>19</v>
      </c>
      <c r="N7" s="62">
        <v>0</v>
      </c>
      <c r="O7" s="29" t="s">
        <v>19</v>
      </c>
      <c r="P7" s="62">
        <v>0</v>
      </c>
      <c r="Q7" s="29" t="s">
        <v>19</v>
      </c>
      <c r="R7" s="62">
        <v>0</v>
      </c>
      <c r="S7" s="29" t="s">
        <v>19</v>
      </c>
      <c r="T7" s="62">
        <v>0</v>
      </c>
      <c r="U7" s="29" t="s">
        <v>19</v>
      </c>
      <c r="V7" s="62">
        <f>SUM(D7+F7+H7+J7+L7+N7+P7+R7+T7)</f>
        <v>0</v>
      </c>
    </row>
    <row r="8" spans="2:22" ht="25.5" customHeight="1">
      <c r="B8" s="57" t="s">
        <v>174</v>
      </c>
      <c r="C8" s="58" t="s">
        <v>19</v>
      </c>
      <c r="D8" s="62">
        <v>0</v>
      </c>
      <c r="E8" s="58" t="s">
        <v>19</v>
      </c>
      <c r="F8" s="62">
        <v>140</v>
      </c>
      <c r="G8" s="58" t="s">
        <v>19</v>
      </c>
      <c r="H8" s="62">
        <v>170</v>
      </c>
      <c r="I8" s="58" t="s">
        <v>19</v>
      </c>
      <c r="J8" s="62">
        <v>164</v>
      </c>
      <c r="K8" s="58" t="s">
        <v>19</v>
      </c>
      <c r="L8" s="62">
        <v>7</v>
      </c>
      <c r="M8" s="58" t="s">
        <v>19</v>
      </c>
      <c r="N8" s="62">
        <v>0</v>
      </c>
      <c r="O8" s="58" t="s">
        <v>19</v>
      </c>
      <c r="P8" s="62">
        <v>7</v>
      </c>
      <c r="Q8" s="58" t="s">
        <v>19</v>
      </c>
      <c r="R8" s="62">
        <v>0</v>
      </c>
      <c r="S8" s="58" t="s">
        <v>19</v>
      </c>
      <c r="T8" s="62">
        <v>28</v>
      </c>
      <c r="U8" s="58" t="s">
        <v>19</v>
      </c>
      <c r="V8" s="62">
        <f>SUM(D8+F8+H8+J8+L8+N8+P8+R8+T8)</f>
        <v>516</v>
      </c>
    </row>
    <row r="9" spans="2:22" ht="25.5" customHeight="1">
      <c r="B9" s="55" t="s">
        <v>9</v>
      </c>
      <c r="C9" s="58" t="s">
        <v>19</v>
      </c>
      <c r="D9" s="59">
        <f>SUM(D7:D8)</f>
        <v>0</v>
      </c>
      <c r="E9" s="58" t="s">
        <v>19</v>
      </c>
      <c r="F9" s="59">
        <f>SUM(F7:F8)</f>
        <v>140</v>
      </c>
      <c r="G9" s="58" t="s">
        <v>19</v>
      </c>
      <c r="H9" s="59">
        <f>SUM(H7:H8)</f>
        <v>170</v>
      </c>
      <c r="I9" s="58" t="s">
        <v>19</v>
      </c>
      <c r="J9" s="59">
        <f>SUM(J7:J8)</f>
        <v>164</v>
      </c>
      <c r="K9" s="58" t="s">
        <v>19</v>
      </c>
      <c r="L9" s="59">
        <f>SUM(L7:L8)</f>
        <v>7</v>
      </c>
      <c r="M9" s="58" t="s">
        <v>19</v>
      </c>
      <c r="N9" s="59">
        <f>SUM(N7:N8)</f>
        <v>0</v>
      </c>
      <c r="O9" s="58" t="s">
        <v>19</v>
      </c>
      <c r="P9" s="59">
        <f>SUM(P7:P8)</f>
        <v>7</v>
      </c>
      <c r="Q9" s="58" t="s">
        <v>19</v>
      </c>
      <c r="R9" s="59">
        <f>SUM(R7:R8)</f>
        <v>0</v>
      </c>
      <c r="S9" s="58" t="s">
        <v>19</v>
      </c>
      <c r="T9" s="59">
        <f>SUM(T7:T8)</f>
        <v>28</v>
      </c>
      <c r="U9" s="58" t="s">
        <v>19</v>
      </c>
      <c r="V9" s="59">
        <f>SUM(V7:V8)</f>
        <v>516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28125" style="1" customWidth="1"/>
    <col min="2" max="2" width="24.5742187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">
      <c r="A2" s="67" t="s">
        <v>252</v>
      </c>
      <c r="B2" s="60" t="s">
        <v>16</v>
      </c>
      <c r="C2" s="1">
        <v>2014</v>
      </c>
    </row>
    <row r="4" ht="15">
      <c r="B4" s="13" t="s">
        <v>179</v>
      </c>
    </row>
    <row r="5" ht="26.25" customHeight="1"/>
    <row r="6" spans="3:4" ht="39" customHeight="1">
      <c r="C6" s="123" t="s">
        <v>130</v>
      </c>
      <c r="D6" s="124"/>
    </row>
    <row r="7" spans="2:4" ht="27.75" customHeight="1">
      <c r="B7" s="16" t="s">
        <v>396</v>
      </c>
      <c r="C7" s="6" t="s">
        <v>19</v>
      </c>
      <c r="D7" s="20">
        <v>0</v>
      </c>
    </row>
    <row r="8" spans="2:4" ht="27.75" customHeight="1">
      <c r="B8" s="17" t="s">
        <v>397</v>
      </c>
      <c r="C8" s="6" t="s">
        <v>19</v>
      </c>
      <c r="D8" s="43">
        <v>6785.4</v>
      </c>
    </row>
    <row r="9" spans="2:4" ht="27.75" customHeight="1">
      <c r="B9" s="54" t="s">
        <v>9</v>
      </c>
      <c r="C9" s="41" t="s">
        <v>19</v>
      </c>
      <c r="D9" s="21">
        <f>SUM(D7:D8)</f>
        <v>6785.4</v>
      </c>
    </row>
    <row r="10" ht="15.75" customHeight="1"/>
    <row r="11" ht="15.75" customHeight="1">
      <c r="B11" s="1" t="s">
        <v>254</v>
      </c>
    </row>
    <row r="12" ht="15.75" customHeight="1">
      <c r="B12" s="1" t="s">
        <v>398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28125" style="1" customWidth="1"/>
    <col min="2" max="2" width="29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.75">
      <c r="A2" s="67" t="s">
        <v>252</v>
      </c>
      <c r="B2" s="60" t="s">
        <v>16</v>
      </c>
      <c r="C2" s="109">
        <v>2014</v>
      </c>
    </row>
    <row r="4" ht="15">
      <c r="B4" s="13" t="s">
        <v>180</v>
      </c>
    </row>
    <row r="5" ht="26.25" customHeight="1"/>
    <row r="6" spans="3:4" ht="39" customHeight="1">
      <c r="C6" s="123" t="s">
        <v>9</v>
      </c>
      <c r="D6" s="124"/>
    </row>
    <row r="7" spans="2:4" ht="36" customHeight="1">
      <c r="B7" s="16" t="s">
        <v>181</v>
      </c>
      <c r="C7" s="6" t="s">
        <v>19</v>
      </c>
      <c r="D7" s="61">
        <v>165</v>
      </c>
    </row>
    <row r="8" spans="2:4" ht="36" customHeight="1">
      <c r="B8" s="17" t="s">
        <v>182</v>
      </c>
      <c r="C8" s="6" t="s">
        <v>19</v>
      </c>
      <c r="D8" s="61">
        <v>3</v>
      </c>
    </row>
    <row r="9" spans="2:4" ht="36" customHeight="1">
      <c r="B9" s="45" t="s">
        <v>183</v>
      </c>
      <c r="C9" s="19" t="s">
        <v>19</v>
      </c>
      <c r="D9" s="61">
        <v>94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7109375" style="1" customWidth="1"/>
    <col min="2" max="2" width="30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.75">
      <c r="A2" s="67" t="s">
        <v>252</v>
      </c>
      <c r="B2" s="60" t="s">
        <v>16</v>
      </c>
      <c r="C2" s="109">
        <v>2014</v>
      </c>
    </row>
    <row r="4" ht="15">
      <c r="B4" s="13" t="s">
        <v>193</v>
      </c>
    </row>
    <row r="5" ht="26.25" customHeight="1"/>
    <row r="6" spans="3:4" ht="39" customHeight="1">
      <c r="C6" s="123" t="s">
        <v>9</v>
      </c>
      <c r="D6" s="124"/>
    </row>
    <row r="7" spans="2:4" ht="36" customHeight="1">
      <c r="B7" s="16" t="s">
        <v>184</v>
      </c>
      <c r="C7" s="6" t="s">
        <v>19</v>
      </c>
      <c r="D7" s="61">
        <v>0</v>
      </c>
    </row>
    <row r="8" spans="2:4" ht="36" customHeight="1">
      <c r="B8" s="16" t="s">
        <v>185</v>
      </c>
      <c r="C8" s="6" t="s">
        <v>19</v>
      </c>
      <c r="D8" s="61">
        <v>0</v>
      </c>
    </row>
    <row r="9" spans="2:4" ht="36" customHeight="1">
      <c r="B9" s="16" t="s">
        <v>186</v>
      </c>
      <c r="C9" s="6" t="s">
        <v>19</v>
      </c>
      <c r="D9" s="61">
        <v>0</v>
      </c>
    </row>
    <row r="10" spans="2:4" ht="36" customHeight="1">
      <c r="B10" s="16" t="s">
        <v>187</v>
      </c>
      <c r="C10" s="6" t="s">
        <v>19</v>
      </c>
      <c r="D10" s="61">
        <v>0</v>
      </c>
    </row>
    <row r="11" spans="2:4" ht="36" customHeight="1">
      <c r="B11" s="16" t="s">
        <v>188</v>
      </c>
      <c r="C11" s="6" t="s">
        <v>19</v>
      </c>
      <c r="D11" s="61">
        <v>0</v>
      </c>
    </row>
    <row r="12" spans="2:4" ht="36" customHeight="1">
      <c r="B12" s="16" t="s">
        <v>189</v>
      </c>
      <c r="C12" s="6" t="s">
        <v>19</v>
      </c>
      <c r="D12" s="61">
        <v>0</v>
      </c>
    </row>
    <row r="13" spans="2:4" ht="36" customHeight="1">
      <c r="B13" s="16" t="s">
        <v>190</v>
      </c>
      <c r="C13" s="6" t="s">
        <v>19</v>
      </c>
      <c r="D13" s="61">
        <v>0</v>
      </c>
    </row>
    <row r="14" spans="2:4" ht="36" customHeight="1">
      <c r="B14" s="17" t="s">
        <v>191</v>
      </c>
      <c r="C14" s="6" t="s">
        <v>19</v>
      </c>
      <c r="D14" s="61">
        <v>0</v>
      </c>
    </row>
    <row r="15" spans="2:4" ht="36" customHeight="1">
      <c r="B15" s="45" t="s">
        <v>192</v>
      </c>
      <c r="C15" s="19" t="s">
        <v>19</v>
      </c>
      <c r="D15" s="61">
        <v>0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5.7109375" style="1" customWidth="1"/>
    <col min="2" max="2" width="16.421875" style="1" customWidth="1"/>
    <col min="3" max="11" width="10.140625" style="1" customWidth="1"/>
    <col min="12" max="16384" width="9.140625" style="1" customWidth="1"/>
  </cols>
  <sheetData>
    <row r="2" spans="1:5" ht="15.75">
      <c r="A2" s="67" t="s">
        <v>252</v>
      </c>
      <c r="D2" s="2" t="s">
        <v>409</v>
      </c>
      <c r="E2" s="109">
        <v>2014</v>
      </c>
    </row>
    <row r="4" spans="2:11" ht="15">
      <c r="B4" s="158" t="s">
        <v>408</v>
      </c>
      <c r="C4" s="159"/>
      <c r="D4" s="159"/>
      <c r="E4" s="159"/>
      <c r="F4" s="159"/>
      <c r="G4" s="159"/>
      <c r="H4" s="159"/>
      <c r="I4" s="159"/>
      <c r="J4" s="159"/>
      <c r="K4" s="159"/>
    </row>
    <row r="6" spans="3:11" ht="52.5" customHeight="1">
      <c r="C6" s="160" t="s">
        <v>330</v>
      </c>
      <c r="D6" s="161"/>
      <c r="E6" s="162" t="s">
        <v>279</v>
      </c>
      <c r="F6" s="161"/>
      <c r="G6" s="162" t="s">
        <v>280</v>
      </c>
      <c r="H6" s="161"/>
      <c r="I6" s="163" t="s">
        <v>281</v>
      </c>
      <c r="J6" s="164"/>
      <c r="K6" s="87"/>
    </row>
    <row r="7" spans="2:11" ht="20.25" customHeight="1">
      <c r="B7" s="90" t="s">
        <v>282</v>
      </c>
      <c r="C7" s="91" t="s">
        <v>19</v>
      </c>
      <c r="D7" s="62">
        <v>4</v>
      </c>
      <c r="E7" s="91" t="s">
        <v>19</v>
      </c>
      <c r="F7" s="62">
        <v>0</v>
      </c>
      <c r="G7" s="91" t="s">
        <v>19</v>
      </c>
      <c r="H7" s="62">
        <v>0</v>
      </c>
      <c r="I7" s="91" t="s">
        <v>19</v>
      </c>
      <c r="J7" s="93">
        <v>0</v>
      </c>
      <c r="K7" s="25"/>
    </row>
    <row r="8" spans="2:11" ht="15">
      <c r="B8" s="48"/>
      <c r="C8" s="25"/>
      <c r="D8" s="85"/>
      <c r="E8" s="25"/>
      <c r="F8" s="85"/>
      <c r="G8" s="25"/>
      <c r="H8" s="85"/>
      <c r="I8" s="25"/>
      <c r="J8" s="85"/>
      <c r="K8" s="25"/>
    </row>
    <row r="9" spans="2:11" ht="15">
      <c r="B9" s="48"/>
      <c r="C9" s="25"/>
      <c r="D9" s="86"/>
      <c r="E9" s="25"/>
      <c r="F9" s="86"/>
      <c r="G9" s="25"/>
      <c r="H9" s="86"/>
      <c r="I9" s="25"/>
      <c r="J9" s="86"/>
      <c r="K9" s="25"/>
    </row>
    <row r="10" ht="15">
      <c r="B10" s="1" t="s">
        <v>257</v>
      </c>
    </row>
    <row r="11" ht="15">
      <c r="B11" s="1" t="s">
        <v>410</v>
      </c>
    </row>
    <row r="12" ht="15">
      <c r="B12" s="1" t="s">
        <v>284</v>
      </c>
    </row>
    <row r="13" ht="15">
      <c r="B13" s="1" t="s">
        <v>285</v>
      </c>
    </row>
  </sheetData>
  <sheetProtection/>
  <mergeCells count="5">
    <mergeCell ref="B4:K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5.7109375" style="1" customWidth="1"/>
    <col min="2" max="2" width="18.28125" style="1" customWidth="1"/>
    <col min="3" max="3" width="5.00390625" style="1" customWidth="1"/>
    <col min="4" max="4" width="14.8515625" style="1" customWidth="1"/>
    <col min="5" max="5" width="5.421875" style="1" customWidth="1"/>
    <col min="6" max="6" width="14.57421875" style="1" customWidth="1"/>
    <col min="7" max="7" width="5.8515625" style="1" customWidth="1"/>
    <col min="8" max="8" width="15.28125" style="1" customWidth="1"/>
    <col min="9" max="9" width="5.57421875" style="1" customWidth="1"/>
    <col min="10" max="10" width="13.8515625" style="1" customWidth="1"/>
    <col min="11" max="11" width="10.140625" style="1" customWidth="1"/>
    <col min="12" max="16384" width="9.140625" style="1" customWidth="1"/>
  </cols>
  <sheetData>
    <row r="2" spans="1:6" ht="15.75">
      <c r="A2" s="67" t="s">
        <v>252</v>
      </c>
      <c r="D2" s="2" t="s">
        <v>16</v>
      </c>
      <c r="E2" s="108">
        <v>2014</v>
      </c>
      <c r="F2" s="2"/>
    </row>
    <row r="4" spans="2:11" ht="15">
      <c r="B4" s="158" t="s">
        <v>286</v>
      </c>
      <c r="C4" s="159"/>
      <c r="D4" s="159"/>
      <c r="E4" s="159"/>
      <c r="F4" s="159"/>
      <c r="G4" s="159"/>
      <c r="H4" s="159"/>
      <c r="I4" s="159"/>
      <c r="J4" s="159"/>
      <c r="K4" s="159"/>
    </row>
    <row r="6" spans="3:11" ht="43.5" customHeight="1">
      <c r="C6" s="165" t="s">
        <v>290</v>
      </c>
      <c r="D6" s="166"/>
      <c r="E6" s="162" t="s">
        <v>291</v>
      </c>
      <c r="F6" s="161"/>
      <c r="G6" s="162" t="s">
        <v>292</v>
      </c>
      <c r="H6" s="161"/>
      <c r="I6" s="167" t="s">
        <v>9</v>
      </c>
      <c r="J6" s="168"/>
      <c r="K6" s="87"/>
    </row>
    <row r="7" spans="2:11" ht="18" customHeight="1">
      <c r="B7" s="90" t="s">
        <v>287</v>
      </c>
      <c r="C7" s="91" t="s">
        <v>19</v>
      </c>
      <c r="D7" s="62">
        <v>0</v>
      </c>
      <c r="E7" s="91" t="s">
        <v>19</v>
      </c>
      <c r="F7" s="103">
        <v>1</v>
      </c>
      <c r="G7" s="91" t="s">
        <v>19</v>
      </c>
      <c r="H7" s="62">
        <v>0</v>
      </c>
      <c r="I7" s="96" t="s">
        <v>19</v>
      </c>
      <c r="J7" s="104">
        <v>1</v>
      </c>
      <c r="K7" s="25"/>
    </row>
    <row r="8" spans="2:11" ht="18" customHeight="1">
      <c r="B8" s="90" t="s">
        <v>288</v>
      </c>
      <c r="C8" s="29" t="s">
        <v>19</v>
      </c>
      <c r="D8" s="88">
        <v>0</v>
      </c>
      <c r="E8" s="29" t="s">
        <v>19</v>
      </c>
      <c r="F8" s="106">
        <v>1</v>
      </c>
      <c r="G8" s="29" t="s">
        <v>19</v>
      </c>
      <c r="H8" s="88">
        <v>0</v>
      </c>
      <c r="I8" s="96" t="s">
        <v>19</v>
      </c>
      <c r="J8" s="104">
        <v>1</v>
      </c>
      <c r="K8" s="25"/>
    </row>
    <row r="9" spans="2:11" ht="18" customHeight="1">
      <c r="B9" s="94" t="s">
        <v>289</v>
      </c>
      <c r="C9" s="96" t="s">
        <v>19</v>
      </c>
      <c r="D9" s="97">
        <v>0</v>
      </c>
      <c r="E9" s="95" t="s">
        <v>19</v>
      </c>
      <c r="F9" s="97">
        <v>0</v>
      </c>
      <c r="G9" s="95" t="s">
        <v>19</v>
      </c>
      <c r="H9" s="105">
        <v>2</v>
      </c>
      <c r="I9" s="95" t="s">
        <v>19</v>
      </c>
      <c r="J9" s="104">
        <v>2</v>
      </c>
      <c r="K9" s="25"/>
    </row>
    <row r="10" spans="2:11" ht="18" customHeight="1">
      <c r="B10" s="94" t="s">
        <v>9</v>
      </c>
      <c r="C10" s="96" t="s">
        <v>19</v>
      </c>
      <c r="D10" s="98">
        <v>0</v>
      </c>
      <c r="E10" s="96" t="s">
        <v>19</v>
      </c>
      <c r="F10" s="104">
        <v>2</v>
      </c>
      <c r="G10" s="96" t="s">
        <v>19</v>
      </c>
      <c r="H10" s="104">
        <v>2</v>
      </c>
      <c r="I10" s="96" t="s">
        <v>19</v>
      </c>
      <c r="J10" s="104">
        <f>SUM(J7+J8+J9)</f>
        <v>4</v>
      </c>
      <c r="K10" s="25"/>
    </row>
    <row r="11" spans="2:11" ht="15">
      <c r="B11" s="48"/>
      <c r="C11" s="25"/>
      <c r="D11" s="86"/>
      <c r="E11" s="25"/>
      <c r="F11" s="86"/>
      <c r="G11" s="25"/>
      <c r="H11" s="86"/>
      <c r="I11" s="25"/>
      <c r="J11" s="86"/>
      <c r="K11" s="25"/>
    </row>
    <row r="12" ht="15">
      <c r="B12" s="1" t="s">
        <v>254</v>
      </c>
    </row>
    <row r="13" ht="15">
      <c r="B13" s="1" t="s">
        <v>327</v>
      </c>
    </row>
    <row r="14" ht="15">
      <c r="B14" s="1" t="s">
        <v>293</v>
      </c>
    </row>
  </sheetData>
  <sheetProtection/>
  <mergeCells count="5">
    <mergeCell ref="B4:K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16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4.00390625" style="1" customWidth="1"/>
    <col min="2" max="2" width="22.57421875" style="1" customWidth="1"/>
    <col min="3" max="3" width="6.421875" style="1" customWidth="1"/>
    <col min="4" max="4" width="12.421875" style="1" customWidth="1"/>
    <col min="5" max="5" width="7.00390625" style="1" customWidth="1"/>
    <col min="6" max="6" width="14.421875" style="1" customWidth="1"/>
    <col min="7" max="7" width="7.421875" style="1" customWidth="1"/>
    <col min="8" max="8" width="13.00390625" style="1" customWidth="1"/>
    <col min="9" max="9" width="7.140625" style="1" customWidth="1"/>
    <col min="10" max="10" width="13.00390625" style="1" customWidth="1"/>
    <col min="11" max="11" width="6.8515625" style="1" customWidth="1"/>
    <col min="12" max="12" width="14.00390625" style="1" customWidth="1"/>
    <col min="13" max="13" width="7.00390625" style="1" customWidth="1"/>
    <col min="14" max="14" width="14.57421875" style="1" customWidth="1"/>
    <col min="15" max="15" width="6.28125" style="1" customWidth="1"/>
    <col min="16" max="16" width="10.8515625" style="1" customWidth="1"/>
    <col min="17" max="17" width="14.140625" style="1" customWidth="1"/>
    <col min="18" max="16384" width="9.140625" style="1" customWidth="1"/>
  </cols>
  <sheetData>
    <row r="2" spans="1:6" ht="15.75">
      <c r="A2" s="67" t="s">
        <v>252</v>
      </c>
      <c r="D2" s="2" t="s">
        <v>16</v>
      </c>
      <c r="E2" s="108">
        <v>2014</v>
      </c>
      <c r="F2" s="2"/>
    </row>
    <row r="4" spans="2:16" ht="15">
      <c r="B4" s="158" t="s">
        <v>294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3"/>
      <c r="P4" s="3"/>
    </row>
    <row r="5" ht="26.25" customHeight="1"/>
    <row r="6" spans="3:17" s="101" customFormat="1" ht="67.5" customHeight="1">
      <c r="C6" s="165" t="s">
        <v>338</v>
      </c>
      <c r="D6" s="166"/>
      <c r="E6" s="162" t="s">
        <v>339</v>
      </c>
      <c r="F6" s="161"/>
      <c r="G6" s="162" t="s">
        <v>297</v>
      </c>
      <c r="H6" s="161"/>
      <c r="I6" s="162" t="s">
        <v>298</v>
      </c>
      <c r="J6" s="161"/>
      <c r="K6" s="162" t="s">
        <v>300</v>
      </c>
      <c r="L6" s="161"/>
      <c r="M6" s="162" t="s">
        <v>299</v>
      </c>
      <c r="N6" s="161"/>
      <c r="O6" s="169" t="s">
        <v>9</v>
      </c>
      <c r="P6" s="170"/>
      <c r="Q6" s="102"/>
    </row>
    <row r="7" spans="2:16" ht="28.5" customHeight="1">
      <c r="B7" s="56" t="s">
        <v>295</v>
      </c>
      <c r="C7" s="29" t="s">
        <v>19</v>
      </c>
      <c r="D7" s="88">
        <v>0</v>
      </c>
      <c r="E7" s="29" t="s">
        <v>19</v>
      </c>
      <c r="F7" s="106">
        <v>2</v>
      </c>
      <c r="G7" s="29" t="s">
        <v>19</v>
      </c>
      <c r="H7" s="106">
        <v>6</v>
      </c>
      <c r="I7" s="29" t="s">
        <v>19</v>
      </c>
      <c r="J7" s="106">
        <v>2</v>
      </c>
      <c r="K7" s="29" t="s">
        <v>19</v>
      </c>
      <c r="L7" s="62">
        <v>0</v>
      </c>
      <c r="M7" s="29" t="s">
        <v>19</v>
      </c>
      <c r="N7" s="92">
        <v>0</v>
      </c>
      <c r="O7" s="96" t="s">
        <v>19</v>
      </c>
      <c r="P7" s="104">
        <f>SUM(D7+F7+H7+J7+L7+N7)</f>
        <v>10</v>
      </c>
    </row>
    <row r="8" spans="2:16" ht="28.5" customHeight="1">
      <c r="B8" s="100" t="s">
        <v>296</v>
      </c>
      <c r="C8" s="95" t="s">
        <v>19</v>
      </c>
      <c r="D8" s="97">
        <v>0</v>
      </c>
      <c r="E8" s="95" t="s">
        <v>19</v>
      </c>
      <c r="F8" s="105">
        <v>2</v>
      </c>
      <c r="G8" s="95" t="s">
        <v>19</v>
      </c>
      <c r="H8" s="105">
        <v>6</v>
      </c>
      <c r="I8" s="95" t="s">
        <v>19</v>
      </c>
      <c r="J8" s="107">
        <v>2</v>
      </c>
      <c r="K8" s="99" t="s">
        <v>19</v>
      </c>
      <c r="L8" s="62">
        <v>0</v>
      </c>
      <c r="M8" s="58" t="s">
        <v>19</v>
      </c>
      <c r="N8" s="92">
        <v>0</v>
      </c>
      <c r="O8" s="96" t="s">
        <v>19</v>
      </c>
      <c r="P8" s="104">
        <f>SUM(D8+F8+H8+J8+L8+N8)</f>
        <v>10</v>
      </c>
    </row>
    <row r="9" ht="15.75" customHeight="1"/>
    <row r="10" ht="15.75" customHeight="1">
      <c r="B10" s="1" t="s">
        <v>257</v>
      </c>
    </row>
    <row r="11" ht="15.75" customHeight="1">
      <c r="B11" s="1" t="s">
        <v>301</v>
      </c>
    </row>
    <row r="12" ht="15.75" customHeight="1">
      <c r="B12" s="1" t="s">
        <v>302</v>
      </c>
    </row>
    <row r="13" ht="15.75" customHeight="1">
      <c r="B13" s="1" t="s">
        <v>328</v>
      </c>
    </row>
    <row r="14" ht="15.75" customHeight="1"/>
    <row r="15" ht="15.75" customHeight="1">
      <c r="B15" s="1" t="s">
        <v>340</v>
      </c>
    </row>
    <row r="16" ht="15.75" customHeight="1">
      <c r="B16" s="1" t="s">
        <v>341</v>
      </c>
    </row>
    <row r="17" ht="15.75" customHeight="1"/>
    <row r="18" ht="15.75" customHeight="1"/>
    <row r="19" ht="15.75" customHeight="1"/>
    <row r="20" ht="15.75" customHeight="1"/>
  </sheetData>
  <sheetProtection/>
  <mergeCells count="8">
    <mergeCell ref="B4:N4"/>
    <mergeCell ref="O6:P6"/>
    <mergeCell ref="C6:D6"/>
    <mergeCell ref="E6:F6"/>
    <mergeCell ref="G6:H6"/>
    <mergeCell ref="I6:J6"/>
    <mergeCell ref="K6:L6"/>
    <mergeCell ref="M6:N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W56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2014</v>
      </c>
      <c r="F2" s="2"/>
    </row>
    <row r="4" spans="2:22" ht="15">
      <c r="B4" s="120" t="s">
        <v>23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  <c r="R4" s="2"/>
      <c r="S4" s="3"/>
      <c r="T4" s="3"/>
      <c r="U4" s="3"/>
      <c r="V4" s="3"/>
    </row>
    <row r="5" ht="26.25" customHeight="1"/>
    <row r="6" spans="3:23" ht="39" customHeight="1">
      <c r="C6" s="114" t="s">
        <v>0</v>
      </c>
      <c r="D6" s="115"/>
      <c r="E6" s="114" t="s">
        <v>1</v>
      </c>
      <c r="F6" s="115"/>
      <c r="G6" s="114" t="s">
        <v>2</v>
      </c>
      <c r="H6" s="115"/>
      <c r="I6" s="114" t="s">
        <v>3</v>
      </c>
      <c r="J6" s="115"/>
      <c r="K6" s="114" t="s">
        <v>4</v>
      </c>
      <c r="L6" s="115"/>
      <c r="M6" s="114" t="s">
        <v>5</v>
      </c>
      <c r="N6" s="115"/>
      <c r="O6" s="114" t="s">
        <v>6</v>
      </c>
      <c r="P6" s="115"/>
      <c r="Q6" s="114" t="s">
        <v>7</v>
      </c>
      <c r="R6" s="115"/>
      <c r="S6" s="114" t="s">
        <v>8</v>
      </c>
      <c r="T6" s="115"/>
      <c r="U6" s="116" t="s">
        <v>9</v>
      </c>
      <c r="V6" s="115"/>
      <c r="W6" s="4"/>
    </row>
    <row r="7" spans="2:22" ht="15.75" customHeight="1">
      <c r="B7" s="117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8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9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17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18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19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17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1</v>
      </c>
      <c r="K13" s="6" t="s">
        <v>17</v>
      </c>
      <c r="L13" s="5">
        <v>3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4</v>
      </c>
    </row>
    <row r="14" spans="2:22" ht="15.75" customHeight="1">
      <c r="B14" s="118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1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1</v>
      </c>
    </row>
    <row r="15" spans="2:22" ht="15.75" customHeight="1">
      <c r="B15" s="119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1</v>
      </c>
      <c r="K15" s="10" t="s">
        <v>19</v>
      </c>
      <c r="L15" s="12">
        <f>SUM(L13:L14)</f>
        <v>4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5</v>
      </c>
    </row>
    <row r="16" spans="2:22" ht="15.75" customHeight="1">
      <c r="B16" s="117" t="s">
        <v>27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2</v>
      </c>
      <c r="I16" s="6" t="s">
        <v>17</v>
      </c>
      <c r="J16" s="5">
        <v>3</v>
      </c>
      <c r="K16" s="6" t="s">
        <v>17</v>
      </c>
      <c r="L16" s="5">
        <v>4</v>
      </c>
      <c r="M16" s="6" t="s">
        <v>17</v>
      </c>
      <c r="N16" s="5">
        <v>0</v>
      </c>
      <c r="O16" s="6" t="s">
        <v>17</v>
      </c>
      <c r="P16" s="5">
        <v>1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10</v>
      </c>
    </row>
    <row r="17" spans="2:22" ht="15.75" customHeight="1">
      <c r="B17" s="118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1</v>
      </c>
      <c r="I17" s="8" t="s">
        <v>18</v>
      </c>
      <c r="J17" s="5">
        <v>3</v>
      </c>
      <c r="K17" s="8" t="s">
        <v>18</v>
      </c>
      <c r="L17" s="5">
        <v>7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1</v>
      </c>
      <c r="U17" s="8" t="s">
        <v>18</v>
      </c>
      <c r="V17" s="9">
        <f>D17+F17+H17+J17+L17+N17+P17+R17+T17</f>
        <v>12</v>
      </c>
    </row>
    <row r="18" spans="2:22" ht="15.75" customHeight="1">
      <c r="B18" s="119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3</v>
      </c>
      <c r="I18" s="10" t="s">
        <v>19</v>
      </c>
      <c r="J18" s="12">
        <f>SUM(J16:J17)</f>
        <v>6</v>
      </c>
      <c r="K18" s="10" t="s">
        <v>19</v>
      </c>
      <c r="L18" s="12">
        <f>SUM(L16:L17)</f>
        <v>11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1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1</v>
      </c>
      <c r="U18" s="10" t="s">
        <v>19</v>
      </c>
      <c r="V18" s="12">
        <f>SUM(V16:V17)</f>
        <v>22</v>
      </c>
    </row>
    <row r="19" spans="2:22" ht="15.75" customHeight="1">
      <c r="B19" s="117" t="s">
        <v>28</v>
      </c>
      <c r="C19" s="6" t="s">
        <v>17</v>
      </c>
      <c r="D19" s="5">
        <v>0</v>
      </c>
      <c r="E19" s="6" t="s">
        <v>17</v>
      </c>
      <c r="F19" s="5">
        <v>3</v>
      </c>
      <c r="G19" s="6" t="s">
        <v>17</v>
      </c>
      <c r="H19" s="5">
        <v>4</v>
      </c>
      <c r="I19" s="6" t="s">
        <v>17</v>
      </c>
      <c r="J19" s="5">
        <v>5</v>
      </c>
      <c r="K19" s="6" t="s">
        <v>17</v>
      </c>
      <c r="L19" s="5">
        <v>10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1</v>
      </c>
      <c r="U19" s="6" t="s">
        <v>17</v>
      </c>
      <c r="V19" s="7">
        <f>D19+F19+H19+J19+L19+N19+P19+R19+T19</f>
        <v>23</v>
      </c>
    </row>
    <row r="20" spans="2:22" ht="15.75" customHeight="1">
      <c r="B20" s="118"/>
      <c r="C20" s="8" t="s">
        <v>18</v>
      </c>
      <c r="D20" s="5">
        <v>0</v>
      </c>
      <c r="E20" s="8" t="s">
        <v>18</v>
      </c>
      <c r="F20" s="5">
        <v>1</v>
      </c>
      <c r="G20" s="8" t="s">
        <v>18</v>
      </c>
      <c r="H20" s="5">
        <v>6</v>
      </c>
      <c r="I20" s="8" t="s">
        <v>18</v>
      </c>
      <c r="J20" s="5">
        <v>7</v>
      </c>
      <c r="K20" s="8" t="s">
        <v>18</v>
      </c>
      <c r="L20" s="5">
        <v>7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2</v>
      </c>
      <c r="U20" s="8" t="s">
        <v>18</v>
      </c>
      <c r="V20" s="9">
        <f>D20+F20+H20+J20+L20+N20+P20+R20+T20</f>
        <v>23</v>
      </c>
    </row>
    <row r="21" spans="2:22" ht="15.75" customHeight="1">
      <c r="B21" s="119"/>
      <c r="C21" s="10" t="s">
        <v>19</v>
      </c>
      <c r="D21" s="12">
        <f>SUM(D19:D20)</f>
        <v>0</v>
      </c>
      <c r="E21" s="10" t="s">
        <v>19</v>
      </c>
      <c r="F21" s="12">
        <f>SUM(F19:F20)</f>
        <v>4</v>
      </c>
      <c r="G21" s="10" t="s">
        <v>19</v>
      </c>
      <c r="H21" s="12">
        <f>SUM(H19:H20)</f>
        <v>10</v>
      </c>
      <c r="I21" s="10" t="s">
        <v>19</v>
      </c>
      <c r="J21" s="12">
        <f>SUM(J19:J20)</f>
        <v>12</v>
      </c>
      <c r="K21" s="10" t="s">
        <v>19</v>
      </c>
      <c r="L21" s="12">
        <f>SUM(L19:L20)</f>
        <v>17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3</v>
      </c>
      <c r="U21" s="10" t="s">
        <v>19</v>
      </c>
      <c r="V21" s="12">
        <f>SUM(V19:V20)</f>
        <v>46</v>
      </c>
    </row>
    <row r="22" spans="2:22" ht="15.75" customHeight="1">
      <c r="B22" s="117" t="s">
        <v>29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5</v>
      </c>
      <c r="I22" s="6" t="s">
        <v>17</v>
      </c>
      <c r="J22" s="5">
        <v>2</v>
      </c>
      <c r="K22" s="6" t="s">
        <v>17</v>
      </c>
      <c r="L22" s="5">
        <v>14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2</v>
      </c>
      <c r="U22" s="6" t="s">
        <v>17</v>
      </c>
      <c r="V22" s="7">
        <f>D22+F22+H22+J22+L22+N22+P22+R22+T22</f>
        <v>23</v>
      </c>
    </row>
    <row r="23" spans="2:22" ht="15.75" customHeight="1">
      <c r="B23" s="118"/>
      <c r="C23" s="8" t="s">
        <v>18</v>
      </c>
      <c r="D23" s="5">
        <v>0</v>
      </c>
      <c r="E23" s="8" t="s">
        <v>18</v>
      </c>
      <c r="F23" s="5">
        <v>1</v>
      </c>
      <c r="G23" s="8" t="s">
        <v>18</v>
      </c>
      <c r="H23" s="5">
        <v>6</v>
      </c>
      <c r="I23" s="8" t="s">
        <v>18</v>
      </c>
      <c r="J23" s="5">
        <v>4</v>
      </c>
      <c r="K23" s="8" t="s">
        <v>18</v>
      </c>
      <c r="L23" s="5">
        <v>3</v>
      </c>
      <c r="M23" s="8" t="s">
        <v>18</v>
      </c>
      <c r="N23" s="5">
        <v>0</v>
      </c>
      <c r="O23" s="8" t="s">
        <v>18</v>
      </c>
      <c r="P23" s="5">
        <v>1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15</v>
      </c>
    </row>
    <row r="24" spans="2:22" ht="15.75" customHeight="1">
      <c r="B24" s="119"/>
      <c r="C24" s="10" t="s">
        <v>19</v>
      </c>
      <c r="D24" s="12">
        <f>SUM(D22:D23)</f>
        <v>0</v>
      </c>
      <c r="E24" s="10" t="s">
        <v>19</v>
      </c>
      <c r="F24" s="12">
        <f>SUM(F22:F23)</f>
        <v>1</v>
      </c>
      <c r="G24" s="10" t="s">
        <v>19</v>
      </c>
      <c r="H24" s="12">
        <f>SUM(H22:H23)</f>
        <v>11</v>
      </c>
      <c r="I24" s="10" t="s">
        <v>19</v>
      </c>
      <c r="J24" s="12">
        <f>SUM(J22:J23)</f>
        <v>6</v>
      </c>
      <c r="K24" s="10" t="s">
        <v>19</v>
      </c>
      <c r="L24" s="12">
        <f>SUM(L22:L23)</f>
        <v>17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1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2</v>
      </c>
      <c r="U24" s="10" t="s">
        <v>19</v>
      </c>
      <c r="V24" s="12">
        <f>SUM(V22:V23)</f>
        <v>38</v>
      </c>
    </row>
    <row r="25" spans="2:22" ht="15.75" customHeight="1">
      <c r="B25" s="117" t="s">
        <v>411</v>
      </c>
      <c r="C25" s="6" t="s">
        <v>17</v>
      </c>
      <c r="D25" s="5">
        <v>0</v>
      </c>
      <c r="E25" s="6" t="s">
        <v>17</v>
      </c>
      <c r="F25" s="5">
        <v>3</v>
      </c>
      <c r="G25" s="6" t="s">
        <v>17</v>
      </c>
      <c r="H25" s="5">
        <v>5</v>
      </c>
      <c r="I25" s="6" t="s">
        <v>17</v>
      </c>
      <c r="J25" s="5">
        <v>7</v>
      </c>
      <c r="K25" s="6" t="s">
        <v>17</v>
      </c>
      <c r="L25" s="5">
        <v>26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1</v>
      </c>
      <c r="U25" s="6" t="s">
        <v>17</v>
      </c>
      <c r="V25" s="7">
        <f>D25+F25+H25+J25+L25+N25+P25+R25+T25</f>
        <v>42</v>
      </c>
    </row>
    <row r="26" spans="2:22" ht="15.75" customHeight="1">
      <c r="B26" s="118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3</v>
      </c>
      <c r="I26" s="8" t="s">
        <v>18</v>
      </c>
      <c r="J26" s="5">
        <v>6</v>
      </c>
      <c r="K26" s="8" t="s">
        <v>18</v>
      </c>
      <c r="L26" s="5">
        <v>7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16</v>
      </c>
    </row>
    <row r="27" spans="2:22" ht="15.75" customHeight="1">
      <c r="B27" s="119"/>
      <c r="C27" s="10" t="s">
        <v>19</v>
      </c>
      <c r="D27" s="12">
        <f>SUM(D25:D26)</f>
        <v>0</v>
      </c>
      <c r="E27" s="10" t="s">
        <v>19</v>
      </c>
      <c r="F27" s="12">
        <f>SUM(F25:F26)</f>
        <v>3</v>
      </c>
      <c r="G27" s="10" t="s">
        <v>19</v>
      </c>
      <c r="H27" s="12">
        <f>SUM(H25:H26)</f>
        <v>8</v>
      </c>
      <c r="I27" s="10" t="s">
        <v>19</v>
      </c>
      <c r="J27" s="12">
        <f>SUM(J25:J26)</f>
        <v>13</v>
      </c>
      <c r="K27" s="10" t="s">
        <v>19</v>
      </c>
      <c r="L27" s="12">
        <f>SUM(L25:L26)</f>
        <v>33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1</v>
      </c>
      <c r="U27" s="10" t="s">
        <v>19</v>
      </c>
      <c r="V27" s="12">
        <f>SUM(V25:V26)</f>
        <v>58</v>
      </c>
    </row>
    <row r="28" spans="2:22" ht="15.75" customHeight="1">
      <c r="B28" s="117" t="s">
        <v>30</v>
      </c>
      <c r="C28" s="6" t="s">
        <v>17</v>
      </c>
      <c r="D28" s="5">
        <v>0</v>
      </c>
      <c r="E28" s="6" t="s">
        <v>17</v>
      </c>
      <c r="F28" s="5">
        <v>1</v>
      </c>
      <c r="G28" s="6" t="s">
        <v>17</v>
      </c>
      <c r="H28" s="5">
        <v>2</v>
      </c>
      <c r="I28" s="6" t="s">
        <v>17</v>
      </c>
      <c r="J28" s="5">
        <v>8</v>
      </c>
      <c r="K28" s="6" t="s">
        <v>17</v>
      </c>
      <c r="L28" s="5">
        <v>38</v>
      </c>
      <c r="M28" s="6" t="s">
        <v>17</v>
      </c>
      <c r="N28" s="5">
        <v>0</v>
      </c>
      <c r="O28" s="6" t="s">
        <v>17</v>
      </c>
      <c r="P28" s="5">
        <v>2</v>
      </c>
      <c r="Q28" s="6" t="s">
        <v>17</v>
      </c>
      <c r="R28" s="5">
        <v>0</v>
      </c>
      <c r="S28" s="6" t="s">
        <v>17</v>
      </c>
      <c r="T28" s="5">
        <v>1</v>
      </c>
      <c r="U28" s="6" t="s">
        <v>17</v>
      </c>
      <c r="V28" s="7">
        <f>D28+F28+H28+J28+L28+N28+P28+R28+T28</f>
        <v>52</v>
      </c>
    </row>
    <row r="29" spans="2:22" ht="15.75" customHeight="1">
      <c r="B29" s="118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1</v>
      </c>
      <c r="I29" s="8" t="s">
        <v>18</v>
      </c>
      <c r="J29" s="5">
        <v>11</v>
      </c>
      <c r="K29" s="8" t="s">
        <v>18</v>
      </c>
      <c r="L29" s="5">
        <v>10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1</v>
      </c>
      <c r="U29" s="8" t="s">
        <v>18</v>
      </c>
      <c r="V29" s="9">
        <f>D29+F29+H29+J29+L29+N29+P29+R29+T29</f>
        <v>23</v>
      </c>
    </row>
    <row r="30" spans="2:22" ht="15.75" customHeight="1">
      <c r="B30" s="119"/>
      <c r="C30" s="10" t="s">
        <v>19</v>
      </c>
      <c r="D30" s="12">
        <f>SUM(D28:D29)</f>
        <v>0</v>
      </c>
      <c r="E30" s="10" t="s">
        <v>19</v>
      </c>
      <c r="F30" s="12">
        <f>SUM(F28:F29)</f>
        <v>1</v>
      </c>
      <c r="G30" s="10" t="s">
        <v>19</v>
      </c>
      <c r="H30" s="12">
        <f>SUM(H28:H29)</f>
        <v>3</v>
      </c>
      <c r="I30" s="10" t="s">
        <v>19</v>
      </c>
      <c r="J30" s="12">
        <f>SUM(J28:J29)</f>
        <v>19</v>
      </c>
      <c r="K30" s="10" t="s">
        <v>19</v>
      </c>
      <c r="L30" s="12">
        <f>SUM(L28:L29)</f>
        <v>48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2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2</v>
      </c>
      <c r="U30" s="10" t="s">
        <v>19</v>
      </c>
      <c r="V30" s="12">
        <f>SUM(V28:V29)</f>
        <v>75</v>
      </c>
    </row>
    <row r="31" spans="2:22" ht="15.75" customHeight="1">
      <c r="B31" s="117" t="s">
        <v>31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1</v>
      </c>
      <c r="I31" s="6" t="s">
        <v>17</v>
      </c>
      <c r="J31" s="5">
        <v>9</v>
      </c>
      <c r="K31" s="6" t="s">
        <v>17</v>
      </c>
      <c r="L31" s="5">
        <v>38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1</v>
      </c>
      <c r="U31" s="6" t="s">
        <v>17</v>
      </c>
      <c r="V31" s="7">
        <f>D31+F31+H31+J31+L31+N31+P31+R31+T31</f>
        <v>49</v>
      </c>
    </row>
    <row r="32" spans="2:22" ht="15.75" customHeight="1">
      <c r="B32" s="118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1</v>
      </c>
      <c r="I32" s="8" t="s">
        <v>18</v>
      </c>
      <c r="J32" s="5">
        <v>8</v>
      </c>
      <c r="K32" s="8" t="s">
        <v>18</v>
      </c>
      <c r="L32" s="5">
        <v>10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19</v>
      </c>
    </row>
    <row r="33" spans="2:22" ht="15.75" customHeight="1">
      <c r="B33" s="119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2</v>
      </c>
      <c r="I33" s="10" t="s">
        <v>19</v>
      </c>
      <c r="J33" s="12">
        <f>SUM(J31:J32)</f>
        <v>17</v>
      </c>
      <c r="K33" s="10" t="s">
        <v>19</v>
      </c>
      <c r="L33" s="12">
        <f>SUM(L31:L32)</f>
        <v>48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1</v>
      </c>
      <c r="U33" s="10" t="s">
        <v>19</v>
      </c>
      <c r="V33" s="12">
        <f>SUM(V31:V32)</f>
        <v>68</v>
      </c>
    </row>
    <row r="34" spans="2:22" ht="15.75" customHeight="1">
      <c r="B34" s="117" t="s">
        <v>32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3</v>
      </c>
      <c r="I34" s="6" t="s">
        <v>17</v>
      </c>
      <c r="J34" s="5">
        <v>1</v>
      </c>
      <c r="K34" s="6" t="s">
        <v>17</v>
      </c>
      <c r="L34" s="5">
        <v>18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22</v>
      </c>
    </row>
    <row r="35" spans="2:22" ht="15.75" customHeight="1">
      <c r="B35" s="118"/>
      <c r="C35" s="8" t="s">
        <v>18</v>
      </c>
      <c r="D35" s="5">
        <v>0</v>
      </c>
      <c r="E35" s="8" t="s">
        <v>18</v>
      </c>
      <c r="F35" s="5">
        <v>1</v>
      </c>
      <c r="G35" s="8" t="s">
        <v>18</v>
      </c>
      <c r="H35" s="5">
        <v>0</v>
      </c>
      <c r="I35" s="8" t="s">
        <v>18</v>
      </c>
      <c r="J35" s="5">
        <v>2</v>
      </c>
      <c r="K35" s="8" t="s">
        <v>18</v>
      </c>
      <c r="L35" s="5">
        <v>7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10</v>
      </c>
    </row>
    <row r="36" spans="2:22" ht="15.75" customHeight="1">
      <c r="B36" s="119"/>
      <c r="C36" s="10" t="s">
        <v>19</v>
      </c>
      <c r="D36" s="12">
        <f>SUM(D34:D35)</f>
        <v>0</v>
      </c>
      <c r="E36" s="10" t="s">
        <v>19</v>
      </c>
      <c r="F36" s="12">
        <f>SUM(F34:F35)</f>
        <v>1</v>
      </c>
      <c r="G36" s="10" t="s">
        <v>19</v>
      </c>
      <c r="H36" s="12">
        <f>SUM(H34:H35)</f>
        <v>3</v>
      </c>
      <c r="I36" s="10" t="s">
        <v>19</v>
      </c>
      <c r="J36" s="12">
        <f>SUM(J34:J35)</f>
        <v>3</v>
      </c>
      <c r="K36" s="10" t="s">
        <v>19</v>
      </c>
      <c r="L36" s="12">
        <f>SUM(L34:L35)</f>
        <v>25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32</v>
      </c>
    </row>
    <row r="37" spans="2:22" ht="15.75" customHeight="1">
      <c r="B37" s="110" t="s">
        <v>33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5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5</v>
      </c>
    </row>
    <row r="38" spans="2:22" ht="15.75" customHeight="1">
      <c r="B38" s="111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1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1</v>
      </c>
    </row>
    <row r="39" spans="2:22" ht="15.75" customHeight="1">
      <c r="B39" s="112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1</v>
      </c>
      <c r="K39" s="10" t="s">
        <v>19</v>
      </c>
      <c r="L39" s="12">
        <f>SUM(L37:L38)</f>
        <v>5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6</v>
      </c>
    </row>
    <row r="40" spans="2:22" ht="15.75" customHeight="1">
      <c r="B40" s="110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1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1</v>
      </c>
    </row>
    <row r="41" spans="2:22" ht="15.75" customHeight="1">
      <c r="B41" s="111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12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1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1</v>
      </c>
    </row>
    <row r="43" spans="2:22" ht="15.75" customHeight="1">
      <c r="B43" s="113" t="s">
        <v>9</v>
      </c>
      <c r="C43" s="8" t="s">
        <v>17</v>
      </c>
      <c r="D43" s="9">
        <f>D7+D10+D13+D16+D19+D22+D25+D28+D31+D34+D37+D40</f>
        <v>0</v>
      </c>
      <c r="E43" s="8" t="s">
        <v>17</v>
      </c>
      <c r="F43" s="9">
        <f>F7+F10+F13+F16+F19+F22+F25+F28+F31+F34+F37+F40</f>
        <v>7</v>
      </c>
      <c r="G43" s="8" t="s">
        <v>17</v>
      </c>
      <c r="H43" s="9">
        <f>H7+H10+H13+H16+H19+H22+H25+H28+H31+H34+H37+H40</f>
        <v>22</v>
      </c>
      <c r="I43" s="8" t="s">
        <v>17</v>
      </c>
      <c r="J43" s="9">
        <f>J7+J10+J13+J16+J19+J22+J25+J28+J31+J34+J37+J40</f>
        <v>36</v>
      </c>
      <c r="K43" s="8" t="s">
        <v>17</v>
      </c>
      <c r="L43" s="9">
        <f>L7+L10+L13+L16+L19+L22+L25+L28+L31+L34+L37+L40</f>
        <v>157</v>
      </c>
      <c r="M43" s="8" t="s">
        <v>17</v>
      </c>
      <c r="N43" s="9">
        <f>N7+N10+N13+N16+N19+N22+N25+N28+N31+N34+N37+N40</f>
        <v>0</v>
      </c>
      <c r="O43" s="8" t="s">
        <v>17</v>
      </c>
      <c r="P43" s="9">
        <f>P7+P10+P13+P16+P19+P22+P25+P28+P31+P34+P37+P40</f>
        <v>3</v>
      </c>
      <c r="Q43" s="8" t="s">
        <v>17</v>
      </c>
      <c r="R43" s="9">
        <f>R7+R10+R13+R16+R19+R22+R25+R28+R31+R34+R37+R40</f>
        <v>0</v>
      </c>
      <c r="S43" s="8" t="s">
        <v>17</v>
      </c>
      <c r="T43" s="9">
        <f>T7+T10+T13+T16+T19+T22+T25+T28+T31+T34+T37+T40</f>
        <v>6</v>
      </c>
      <c r="U43" s="8" t="s">
        <v>17</v>
      </c>
      <c r="V43" s="9">
        <f>V7+V10+V13+V16+V19+V22+V25+V28+V31+V34+V37+V40</f>
        <v>231</v>
      </c>
    </row>
    <row r="44" spans="2:22" ht="15.75" customHeight="1">
      <c r="B44" s="111"/>
      <c r="C44" s="8" t="s">
        <v>18</v>
      </c>
      <c r="D44" s="9">
        <f>D8+D11+D14+D17+D20+D23+D26+D29+D32+D35+D38+D41</f>
        <v>0</v>
      </c>
      <c r="E44" s="8" t="s">
        <v>18</v>
      </c>
      <c r="F44" s="9">
        <f>F8+F11+F14+F17+F20+F23+F26+F29+F32+F35+F38+F41</f>
        <v>3</v>
      </c>
      <c r="G44" s="8" t="s">
        <v>18</v>
      </c>
      <c r="H44" s="9">
        <f>H8+H11+H14+H17+H20+H23+H26+H29+H32+H35+H38+H41</f>
        <v>18</v>
      </c>
      <c r="I44" s="8" t="s">
        <v>18</v>
      </c>
      <c r="J44" s="9">
        <f>J8+J11+J14+J17+J20+J23+J26+J29+J32+J35+J38+J41</f>
        <v>42</v>
      </c>
      <c r="K44" s="8" t="s">
        <v>18</v>
      </c>
      <c r="L44" s="9">
        <f>L8+L11+L14+L17+L20+L23+L26+L29+L32+L35+L38+L41</f>
        <v>52</v>
      </c>
      <c r="M44" s="8" t="s">
        <v>18</v>
      </c>
      <c r="N44" s="9">
        <f>N8+N11+N14+N17+N20+N23+N26+N29+N32+N35+N38+N41</f>
        <v>0</v>
      </c>
      <c r="O44" s="8" t="s">
        <v>18</v>
      </c>
      <c r="P44" s="9">
        <f>P8+P11+P14+P17+P20+P23+P26+P29+P32+P35+P38+P41</f>
        <v>1</v>
      </c>
      <c r="Q44" s="8" t="s">
        <v>18</v>
      </c>
      <c r="R44" s="9">
        <f>R8+R11+R14+R17+R20+R23+R26+R29+R32+R35+R38+R41</f>
        <v>0</v>
      </c>
      <c r="S44" s="8" t="s">
        <v>18</v>
      </c>
      <c r="T44" s="9">
        <f>T8+T11+T14+T17+T20+T23+T26+T29+T32+T35+T38+T41</f>
        <v>4</v>
      </c>
      <c r="U44" s="8" t="s">
        <v>18</v>
      </c>
      <c r="V44" s="9">
        <f>V8+V11+V14+V17+V20+V23+V26+V29+V32+V35+V38+V41</f>
        <v>120</v>
      </c>
    </row>
    <row r="45" spans="2:22" ht="15.75" customHeight="1">
      <c r="B45" s="112"/>
      <c r="C45" s="10" t="s">
        <v>19</v>
      </c>
      <c r="D45" s="12">
        <f>SUM(D43:D44)</f>
        <v>0</v>
      </c>
      <c r="E45" s="10" t="s">
        <v>19</v>
      </c>
      <c r="F45" s="12">
        <f>SUM(F43:F44)</f>
        <v>10</v>
      </c>
      <c r="G45" s="10" t="s">
        <v>19</v>
      </c>
      <c r="H45" s="12">
        <f>SUM(H43:H44)</f>
        <v>40</v>
      </c>
      <c r="I45" s="10" t="s">
        <v>19</v>
      </c>
      <c r="J45" s="12">
        <f>SUM(J43:J44)</f>
        <v>78</v>
      </c>
      <c r="K45" s="10" t="s">
        <v>19</v>
      </c>
      <c r="L45" s="12">
        <f>SUM(L43:L44)</f>
        <v>209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4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10</v>
      </c>
      <c r="U45" s="10" t="s">
        <v>19</v>
      </c>
      <c r="V45" s="12">
        <f>SUM(V43:V44)</f>
        <v>351</v>
      </c>
    </row>
    <row r="46" ht="15.75" customHeight="1"/>
    <row r="47" ht="15.75" customHeight="1">
      <c r="B47" s="1" t="s">
        <v>283</v>
      </c>
    </row>
    <row r="48" ht="15.75" customHeight="1">
      <c r="B48" s="1" t="s">
        <v>351</v>
      </c>
    </row>
    <row r="49" ht="15.75" customHeight="1">
      <c r="B49" s="1" t="s">
        <v>304</v>
      </c>
    </row>
    <row r="50" ht="15.75" customHeight="1">
      <c r="B50" s="1" t="s">
        <v>314</v>
      </c>
    </row>
    <row r="51" ht="15.75" customHeight="1">
      <c r="B51" s="1" t="s">
        <v>306</v>
      </c>
    </row>
    <row r="52" ht="15.75" customHeight="1">
      <c r="B52" s="1" t="s">
        <v>315</v>
      </c>
    </row>
    <row r="53" ht="15.75" customHeight="1">
      <c r="B53" s="1" t="s">
        <v>316</v>
      </c>
    </row>
    <row r="54" ht="15.75" customHeight="1">
      <c r="B54" s="1" t="s">
        <v>317</v>
      </c>
    </row>
    <row r="55" ht="15.75" customHeight="1">
      <c r="B55" s="1" t="s">
        <v>318</v>
      </c>
    </row>
    <row r="56" ht="15.75" customHeight="1">
      <c r="B56" s="1" t="s">
        <v>319</v>
      </c>
    </row>
    <row r="57" ht="15.75" customHeight="1"/>
    <row r="58" ht="15.75" customHeight="1"/>
    <row r="59" ht="15.75" customHeight="1"/>
    <row r="60" ht="15.75" customHeight="1"/>
  </sheetData>
  <sheetProtection/>
  <mergeCells count="24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U6:V6"/>
    <mergeCell ref="B7:B9"/>
    <mergeCell ref="B10:B12"/>
    <mergeCell ref="B13:B15"/>
    <mergeCell ref="B34:B36"/>
    <mergeCell ref="B22:B24"/>
    <mergeCell ref="B25:B27"/>
    <mergeCell ref="B28:B30"/>
    <mergeCell ref="B31:B33"/>
    <mergeCell ref="B37:B39"/>
    <mergeCell ref="B40:B42"/>
    <mergeCell ref="B43:B45"/>
    <mergeCell ref="B16:B18"/>
    <mergeCell ref="B19:B21"/>
    <mergeCell ref="S6:T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W48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2014</v>
      </c>
      <c r="F2" s="2"/>
    </row>
    <row r="4" spans="2:22" ht="15">
      <c r="B4" s="120" t="s">
        <v>35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  <c r="R4" s="2"/>
      <c r="S4" s="3"/>
      <c r="T4" s="3"/>
      <c r="U4" s="3"/>
      <c r="V4" s="3"/>
    </row>
    <row r="5" ht="26.25" customHeight="1"/>
    <row r="6" spans="3:23" ht="39" customHeight="1">
      <c r="C6" s="114" t="s">
        <v>0</v>
      </c>
      <c r="D6" s="115"/>
      <c r="E6" s="114" t="s">
        <v>1</v>
      </c>
      <c r="F6" s="115"/>
      <c r="G6" s="114" t="s">
        <v>2</v>
      </c>
      <c r="H6" s="115"/>
      <c r="I6" s="114" t="s">
        <v>3</v>
      </c>
      <c r="J6" s="115"/>
      <c r="K6" s="114" t="s">
        <v>4</v>
      </c>
      <c r="L6" s="115"/>
      <c r="M6" s="114" t="s">
        <v>5</v>
      </c>
      <c r="N6" s="115"/>
      <c r="O6" s="114" t="s">
        <v>6</v>
      </c>
      <c r="P6" s="115"/>
      <c r="Q6" s="114" t="s">
        <v>7</v>
      </c>
      <c r="R6" s="115"/>
      <c r="S6" s="114" t="s">
        <v>8</v>
      </c>
      <c r="T6" s="115"/>
      <c r="U6" s="116" t="s">
        <v>9</v>
      </c>
      <c r="V6" s="115"/>
      <c r="W6" s="4"/>
    </row>
    <row r="7" spans="2:22" ht="15.75" customHeight="1">
      <c r="B7" s="117" t="s">
        <v>36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3</v>
      </c>
      <c r="I7" s="6" t="s">
        <v>17</v>
      </c>
      <c r="J7" s="5">
        <v>3</v>
      </c>
      <c r="K7" s="6" t="s">
        <v>17</v>
      </c>
      <c r="L7" s="5">
        <v>13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19</v>
      </c>
    </row>
    <row r="8" spans="2:22" ht="15.75" customHeight="1">
      <c r="B8" s="118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3</v>
      </c>
      <c r="I8" s="8" t="s">
        <v>18</v>
      </c>
      <c r="J8" s="5">
        <v>1</v>
      </c>
      <c r="K8" s="8" t="s">
        <v>18</v>
      </c>
      <c r="L8" s="5">
        <v>13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1</v>
      </c>
      <c r="U8" s="8" t="s">
        <v>18</v>
      </c>
      <c r="V8" s="9">
        <f>D8+F8+H8+J8+L8+N8+P8+R8+T8</f>
        <v>18</v>
      </c>
    </row>
    <row r="9" spans="2:22" ht="15.75" customHeight="1">
      <c r="B9" s="119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6</v>
      </c>
      <c r="I9" s="10" t="s">
        <v>19</v>
      </c>
      <c r="J9" s="12">
        <f>SUM(J7:J8)</f>
        <v>4</v>
      </c>
      <c r="K9" s="10" t="s">
        <v>19</v>
      </c>
      <c r="L9" s="12">
        <f>SUM(L7:L8)</f>
        <v>26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1</v>
      </c>
      <c r="U9" s="10" t="s">
        <v>19</v>
      </c>
      <c r="V9" s="12">
        <f>SUM(V7:V8)</f>
        <v>37</v>
      </c>
    </row>
    <row r="10" spans="2:22" ht="15.75" customHeight="1">
      <c r="B10" s="125" t="s">
        <v>38</v>
      </c>
      <c r="C10" s="6" t="s">
        <v>17</v>
      </c>
      <c r="D10" s="5">
        <v>0</v>
      </c>
      <c r="E10" s="6" t="s">
        <v>17</v>
      </c>
      <c r="F10" s="5">
        <v>2</v>
      </c>
      <c r="G10" s="6" t="s">
        <v>17</v>
      </c>
      <c r="H10" s="5">
        <v>3</v>
      </c>
      <c r="I10" s="6" t="s">
        <v>17</v>
      </c>
      <c r="J10" s="5">
        <v>2</v>
      </c>
      <c r="K10" s="6" t="s">
        <v>17</v>
      </c>
      <c r="L10" s="5">
        <v>15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2</v>
      </c>
      <c r="U10" s="6" t="s">
        <v>17</v>
      </c>
      <c r="V10" s="7">
        <f>D10+F10+H10+J10+L10+N10+P10+R10+T10</f>
        <v>24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2</v>
      </c>
      <c r="I11" s="8" t="s">
        <v>18</v>
      </c>
      <c r="J11" s="5">
        <v>10</v>
      </c>
      <c r="K11" s="8" t="s">
        <v>18</v>
      </c>
      <c r="L11" s="5">
        <v>13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2</v>
      </c>
      <c r="U11" s="8" t="s">
        <v>18</v>
      </c>
      <c r="V11" s="9">
        <f>D11+F11+H11+J11+L11+N11+P11+R11+T11</f>
        <v>27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2</v>
      </c>
      <c r="G12" s="10" t="s">
        <v>19</v>
      </c>
      <c r="H12" s="12">
        <f>SUM(H10:H11)</f>
        <v>5</v>
      </c>
      <c r="I12" s="10" t="s">
        <v>19</v>
      </c>
      <c r="J12" s="12">
        <f>SUM(J10:J11)</f>
        <v>12</v>
      </c>
      <c r="K12" s="10" t="s">
        <v>19</v>
      </c>
      <c r="L12" s="12">
        <f>SUM(L10:L11)</f>
        <v>28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4</v>
      </c>
      <c r="U12" s="10" t="s">
        <v>19</v>
      </c>
      <c r="V12" s="12">
        <f>SUM(V10:V11)</f>
        <v>51</v>
      </c>
    </row>
    <row r="13" spans="2:22" ht="15.75" customHeight="1">
      <c r="B13" s="128" t="s">
        <v>39</v>
      </c>
      <c r="C13" s="6" t="s">
        <v>17</v>
      </c>
      <c r="D13" s="5">
        <v>0</v>
      </c>
      <c r="E13" s="6" t="s">
        <v>17</v>
      </c>
      <c r="F13" s="5">
        <v>1</v>
      </c>
      <c r="G13" s="6" t="s">
        <v>17</v>
      </c>
      <c r="H13" s="5">
        <v>7</v>
      </c>
      <c r="I13" s="6" t="s">
        <v>17</v>
      </c>
      <c r="J13" s="5">
        <v>5</v>
      </c>
      <c r="K13" s="6" t="s">
        <v>17</v>
      </c>
      <c r="L13" s="5">
        <v>11</v>
      </c>
      <c r="M13" s="6" t="s">
        <v>17</v>
      </c>
      <c r="N13" s="5">
        <v>0</v>
      </c>
      <c r="O13" s="6" t="s">
        <v>17</v>
      </c>
      <c r="P13" s="5">
        <v>1</v>
      </c>
      <c r="Q13" s="6" t="s">
        <v>17</v>
      </c>
      <c r="R13" s="5">
        <v>0</v>
      </c>
      <c r="S13" s="6" t="s">
        <v>17</v>
      </c>
      <c r="T13" s="5">
        <v>1</v>
      </c>
      <c r="U13" s="6" t="s">
        <v>17</v>
      </c>
      <c r="V13" s="7">
        <f>D13+F13+H13+J13+L13+N13+P13+R13+T13</f>
        <v>26</v>
      </c>
    </row>
    <row r="14" spans="2:22" ht="15.75" customHeight="1">
      <c r="B14" s="118"/>
      <c r="C14" s="8" t="s">
        <v>18</v>
      </c>
      <c r="D14" s="5">
        <v>0</v>
      </c>
      <c r="E14" s="8" t="s">
        <v>18</v>
      </c>
      <c r="F14" s="5">
        <v>1</v>
      </c>
      <c r="G14" s="8" t="s">
        <v>18</v>
      </c>
      <c r="H14" s="5">
        <v>6</v>
      </c>
      <c r="I14" s="8" t="s">
        <v>18</v>
      </c>
      <c r="J14" s="5">
        <v>3</v>
      </c>
      <c r="K14" s="8" t="s">
        <v>18</v>
      </c>
      <c r="L14" s="5">
        <v>11</v>
      </c>
      <c r="M14" s="8" t="s">
        <v>18</v>
      </c>
      <c r="N14" s="5">
        <v>0</v>
      </c>
      <c r="O14" s="8" t="s">
        <v>18</v>
      </c>
      <c r="P14" s="5">
        <v>1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22</v>
      </c>
    </row>
    <row r="15" spans="2:22" ht="15.75" customHeight="1">
      <c r="B15" s="119"/>
      <c r="C15" s="10" t="s">
        <v>19</v>
      </c>
      <c r="D15" s="12">
        <f>SUM(D13:D14)</f>
        <v>0</v>
      </c>
      <c r="E15" s="10" t="s">
        <v>19</v>
      </c>
      <c r="F15" s="12">
        <f>SUM(F13:F14)</f>
        <v>2</v>
      </c>
      <c r="G15" s="10" t="s">
        <v>19</v>
      </c>
      <c r="H15" s="12">
        <f>SUM(H13:H14)</f>
        <v>13</v>
      </c>
      <c r="I15" s="10" t="s">
        <v>19</v>
      </c>
      <c r="J15" s="12">
        <f>SUM(J13:J14)</f>
        <v>8</v>
      </c>
      <c r="K15" s="10" t="s">
        <v>19</v>
      </c>
      <c r="L15" s="12">
        <f>SUM(L13:L14)</f>
        <v>22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2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1</v>
      </c>
      <c r="U15" s="10" t="s">
        <v>19</v>
      </c>
      <c r="V15" s="12">
        <f>SUM(V13:V14)</f>
        <v>48</v>
      </c>
    </row>
    <row r="16" spans="2:22" ht="15.75" customHeight="1">
      <c r="B16" s="117" t="s">
        <v>37</v>
      </c>
      <c r="C16" s="6" t="s">
        <v>17</v>
      </c>
      <c r="D16" s="5">
        <v>0</v>
      </c>
      <c r="E16" s="6" t="s">
        <v>17</v>
      </c>
      <c r="F16" s="5">
        <v>2</v>
      </c>
      <c r="G16" s="6" t="s">
        <v>17</v>
      </c>
      <c r="H16" s="5">
        <v>2</v>
      </c>
      <c r="I16" s="6" t="s">
        <v>17</v>
      </c>
      <c r="J16" s="5">
        <v>8</v>
      </c>
      <c r="K16" s="6" t="s">
        <v>17</v>
      </c>
      <c r="L16" s="5">
        <v>20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32</v>
      </c>
    </row>
    <row r="17" spans="2:22" ht="15.75" customHeight="1">
      <c r="B17" s="118"/>
      <c r="C17" s="8" t="s">
        <v>18</v>
      </c>
      <c r="D17" s="5">
        <v>0</v>
      </c>
      <c r="E17" s="8" t="s">
        <v>18</v>
      </c>
      <c r="F17" s="5">
        <v>1</v>
      </c>
      <c r="G17" s="8" t="s">
        <v>18</v>
      </c>
      <c r="H17" s="5">
        <v>5</v>
      </c>
      <c r="I17" s="8" t="s">
        <v>18</v>
      </c>
      <c r="J17" s="5">
        <v>9</v>
      </c>
      <c r="K17" s="8" t="s">
        <v>18</v>
      </c>
      <c r="L17" s="5">
        <v>4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19</v>
      </c>
    </row>
    <row r="18" spans="2:22" ht="15.75" customHeight="1">
      <c r="B18" s="119"/>
      <c r="C18" s="10" t="s">
        <v>19</v>
      </c>
      <c r="D18" s="12">
        <f>SUM(D16:D17)</f>
        <v>0</v>
      </c>
      <c r="E18" s="10" t="s">
        <v>19</v>
      </c>
      <c r="F18" s="12">
        <f>SUM(F16:F17)</f>
        <v>3</v>
      </c>
      <c r="G18" s="10" t="s">
        <v>19</v>
      </c>
      <c r="H18" s="12">
        <f>SUM(H16:H17)</f>
        <v>7</v>
      </c>
      <c r="I18" s="10" t="s">
        <v>19</v>
      </c>
      <c r="J18" s="12">
        <f>SUM(J16:J17)</f>
        <v>17</v>
      </c>
      <c r="K18" s="10" t="s">
        <v>19</v>
      </c>
      <c r="L18" s="12">
        <f>SUM(L16:L17)</f>
        <v>24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51</v>
      </c>
    </row>
    <row r="19" spans="2:22" ht="15.75" customHeight="1">
      <c r="B19" s="117" t="s">
        <v>25</v>
      </c>
      <c r="C19" s="6" t="s">
        <v>17</v>
      </c>
      <c r="D19" s="5">
        <v>0</v>
      </c>
      <c r="E19" s="6" t="s">
        <v>17</v>
      </c>
      <c r="F19" s="5">
        <v>1</v>
      </c>
      <c r="G19" s="6" t="s">
        <v>17</v>
      </c>
      <c r="H19" s="5">
        <v>1</v>
      </c>
      <c r="I19" s="6" t="s">
        <v>17</v>
      </c>
      <c r="J19" s="5">
        <v>3</v>
      </c>
      <c r="K19" s="6" t="s">
        <v>17</v>
      </c>
      <c r="L19" s="5">
        <v>22</v>
      </c>
      <c r="M19" s="6" t="s">
        <v>17</v>
      </c>
      <c r="N19" s="5">
        <v>0</v>
      </c>
      <c r="O19" s="6" t="s">
        <v>17</v>
      </c>
      <c r="P19" s="5">
        <v>1</v>
      </c>
      <c r="Q19" s="6" t="s">
        <v>17</v>
      </c>
      <c r="R19" s="5">
        <v>0</v>
      </c>
      <c r="S19" s="6" t="s">
        <v>17</v>
      </c>
      <c r="T19" s="5">
        <v>1</v>
      </c>
      <c r="U19" s="6" t="s">
        <v>17</v>
      </c>
      <c r="V19" s="7">
        <f>D19+F19+H19+J19+L19+N19+P19+R19+T19</f>
        <v>29</v>
      </c>
    </row>
    <row r="20" spans="2:22" ht="15.75" customHeight="1">
      <c r="B20" s="118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8</v>
      </c>
      <c r="K20" s="8" t="s">
        <v>18</v>
      </c>
      <c r="L20" s="5">
        <v>9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17</v>
      </c>
    </row>
    <row r="21" spans="2:22" ht="15.75" customHeight="1">
      <c r="B21" s="119"/>
      <c r="C21" s="10" t="s">
        <v>19</v>
      </c>
      <c r="D21" s="12">
        <f>SUM(D19:D20)</f>
        <v>0</v>
      </c>
      <c r="E21" s="10" t="s">
        <v>19</v>
      </c>
      <c r="F21" s="12">
        <f>SUM(F19:F20)</f>
        <v>1</v>
      </c>
      <c r="G21" s="10" t="s">
        <v>19</v>
      </c>
      <c r="H21" s="12">
        <f>SUM(H19:H20)</f>
        <v>1</v>
      </c>
      <c r="I21" s="10" t="s">
        <v>19</v>
      </c>
      <c r="J21" s="12">
        <f>SUM(J19:J20)</f>
        <v>11</v>
      </c>
      <c r="K21" s="10" t="s">
        <v>19</v>
      </c>
      <c r="L21" s="12">
        <f>SUM(L19:L20)</f>
        <v>31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1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1</v>
      </c>
      <c r="U21" s="10" t="s">
        <v>19</v>
      </c>
      <c r="V21" s="12">
        <f>SUM(V19:V20)</f>
        <v>46</v>
      </c>
    </row>
    <row r="22" spans="2:22" ht="15.75" customHeight="1">
      <c r="B22" s="117" t="s">
        <v>26</v>
      </c>
      <c r="C22" s="6" t="s">
        <v>17</v>
      </c>
      <c r="D22" s="5">
        <v>0</v>
      </c>
      <c r="E22" s="6" t="s">
        <v>17</v>
      </c>
      <c r="F22" s="5">
        <v>1</v>
      </c>
      <c r="G22" s="6" t="s">
        <v>17</v>
      </c>
      <c r="H22" s="5">
        <v>3</v>
      </c>
      <c r="I22" s="6" t="s">
        <v>17</v>
      </c>
      <c r="J22" s="5">
        <v>7</v>
      </c>
      <c r="K22" s="6" t="s">
        <v>17</v>
      </c>
      <c r="L22" s="5">
        <v>35</v>
      </c>
      <c r="M22" s="6" t="s">
        <v>17</v>
      </c>
      <c r="N22" s="5">
        <v>0</v>
      </c>
      <c r="O22" s="6" t="s">
        <v>17</v>
      </c>
      <c r="P22" s="5">
        <v>1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47</v>
      </c>
    </row>
    <row r="23" spans="2:22" ht="15.75" customHeight="1">
      <c r="B23" s="118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3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3</v>
      </c>
    </row>
    <row r="24" spans="2:22" ht="15.75" customHeight="1">
      <c r="B24" s="119"/>
      <c r="C24" s="10" t="s">
        <v>19</v>
      </c>
      <c r="D24" s="12">
        <f>SUM(D22:D23)</f>
        <v>0</v>
      </c>
      <c r="E24" s="10" t="s">
        <v>19</v>
      </c>
      <c r="F24" s="12">
        <f>SUM(F22:F23)</f>
        <v>1</v>
      </c>
      <c r="G24" s="10" t="s">
        <v>19</v>
      </c>
      <c r="H24" s="12">
        <f>SUM(H22:H23)</f>
        <v>3</v>
      </c>
      <c r="I24" s="10" t="s">
        <v>19</v>
      </c>
      <c r="J24" s="12">
        <f>SUM(J22:J23)</f>
        <v>10</v>
      </c>
      <c r="K24" s="10" t="s">
        <v>19</v>
      </c>
      <c r="L24" s="12">
        <f>SUM(L22:L23)</f>
        <v>35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1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50</v>
      </c>
    </row>
    <row r="25" spans="2:22" ht="15.75" customHeight="1">
      <c r="B25" s="117" t="s">
        <v>40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2</v>
      </c>
      <c r="I25" s="6" t="s">
        <v>17</v>
      </c>
      <c r="J25" s="5">
        <v>4</v>
      </c>
      <c r="K25" s="6" t="s">
        <v>17</v>
      </c>
      <c r="L25" s="5">
        <v>15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2</v>
      </c>
      <c r="U25" s="6" t="s">
        <v>17</v>
      </c>
      <c r="V25" s="7">
        <f>D25+F25+H25+J25+L25+N25+P25+R25+T25</f>
        <v>23</v>
      </c>
    </row>
    <row r="26" spans="2:22" ht="15.75" customHeight="1">
      <c r="B26" s="118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5</v>
      </c>
      <c r="K26" s="8" t="s">
        <v>18</v>
      </c>
      <c r="L26" s="5">
        <v>1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1</v>
      </c>
      <c r="U26" s="8" t="s">
        <v>18</v>
      </c>
      <c r="V26" s="9">
        <f>D26+F26+H26+J26+L26+N26+P26+R26+T26</f>
        <v>7</v>
      </c>
    </row>
    <row r="27" spans="2:22" ht="15.75" customHeight="1">
      <c r="B27" s="119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2</v>
      </c>
      <c r="I27" s="10" t="s">
        <v>19</v>
      </c>
      <c r="J27" s="12">
        <f>SUM(J25:J26)</f>
        <v>9</v>
      </c>
      <c r="K27" s="10" t="s">
        <v>19</v>
      </c>
      <c r="L27" s="12">
        <f>SUM(L25:L26)</f>
        <v>16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3</v>
      </c>
      <c r="U27" s="10" t="s">
        <v>19</v>
      </c>
      <c r="V27" s="12">
        <f>SUM(V25:V26)</f>
        <v>30</v>
      </c>
    </row>
    <row r="28" spans="2:22" ht="15.75" customHeight="1">
      <c r="B28" s="117" t="s">
        <v>41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1</v>
      </c>
      <c r="I28" s="6" t="s">
        <v>17</v>
      </c>
      <c r="J28" s="5">
        <v>4</v>
      </c>
      <c r="K28" s="6" t="s">
        <v>17</v>
      </c>
      <c r="L28" s="5">
        <v>18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23</v>
      </c>
    </row>
    <row r="29" spans="2:22" ht="15.75" customHeight="1">
      <c r="B29" s="118"/>
      <c r="C29" s="8" t="s">
        <v>18</v>
      </c>
      <c r="D29" s="5">
        <v>0</v>
      </c>
      <c r="E29" s="8" t="s">
        <v>18</v>
      </c>
      <c r="F29" s="5">
        <v>1</v>
      </c>
      <c r="G29" s="8" t="s">
        <v>18</v>
      </c>
      <c r="H29" s="5">
        <v>0</v>
      </c>
      <c r="I29" s="8" t="s">
        <v>18</v>
      </c>
      <c r="J29" s="5">
        <v>3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4</v>
      </c>
    </row>
    <row r="30" spans="2:22" ht="15.75" customHeight="1">
      <c r="B30" s="119"/>
      <c r="C30" s="10" t="s">
        <v>19</v>
      </c>
      <c r="D30" s="12">
        <f>SUM(D28:D29)</f>
        <v>0</v>
      </c>
      <c r="E30" s="10" t="s">
        <v>19</v>
      </c>
      <c r="F30" s="12">
        <f>SUM(F28:F29)</f>
        <v>1</v>
      </c>
      <c r="G30" s="10" t="s">
        <v>19</v>
      </c>
      <c r="H30" s="12">
        <f>SUM(H28:H29)</f>
        <v>1</v>
      </c>
      <c r="I30" s="10" t="s">
        <v>19</v>
      </c>
      <c r="J30" s="12">
        <f>SUM(J28:J29)</f>
        <v>7</v>
      </c>
      <c r="K30" s="10" t="s">
        <v>19</v>
      </c>
      <c r="L30" s="12">
        <f>SUM(L28:L29)</f>
        <v>18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27</v>
      </c>
    </row>
    <row r="31" spans="2:22" ht="15.75" customHeight="1">
      <c r="B31" s="117" t="s">
        <v>42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8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8</v>
      </c>
    </row>
    <row r="32" spans="2:22" ht="15.75" customHeight="1">
      <c r="B32" s="118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2</v>
      </c>
      <c r="I32" s="8" t="s">
        <v>18</v>
      </c>
      <c r="J32" s="5">
        <v>0</v>
      </c>
      <c r="K32" s="8" t="s">
        <v>18</v>
      </c>
      <c r="L32" s="5">
        <v>1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3</v>
      </c>
    </row>
    <row r="33" spans="2:22" ht="15.75" customHeight="1">
      <c r="B33" s="119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2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9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11</v>
      </c>
    </row>
    <row r="34" spans="2:22" ht="15.75" customHeight="1">
      <c r="B34" s="113" t="s">
        <v>9</v>
      </c>
      <c r="C34" s="8" t="s">
        <v>17</v>
      </c>
      <c r="D34" s="9">
        <f>D7+D10+D13+D16+D19+D22+D25+D28+D31</f>
        <v>0</v>
      </c>
      <c r="E34" s="8" t="s">
        <v>17</v>
      </c>
      <c r="F34" s="9">
        <f>F7+F10+F13+F16+F19+F22+F25+F28+F31</f>
        <v>7</v>
      </c>
      <c r="G34" s="8" t="s">
        <v>17</v>
      </c>
      <c r="H34" s="9">
        <f>H7+H10+H13+H16+H19+H22+H25+H28+H31</f>
        <v>22</v>
      </c>
      <c r="I34" s="8" t="s">
        <v>17</v>
      </c>
      <c r="J34" s="9">
        <f>J7+J10+J13+J16+J19+J22+J25+J28+J31</f>
        <v>36</v>
      </c>
      <c r="K34" s="8" t="s">
        <v>17</v>
      </c>
      <c r="L34" s="9">
        <f>L7+L10+L13+L16+L19+L22+L25+L28+L31</f>
        <v>157</v>
      </c>
      <c r="M34" s="8" t="s">
        <v>17</v>
      </c>
      <c r="N34" s="9">
        <f>N7+N10+N13+N16+N19+N22+N25+N28+N31</f>
        <v>0</v>
      </c>
      <c r="O34" s="8" t="s">
        <v>17</v>
      </c>
      <c r="P34" s="9">
        <f>P7+P10+P13+P16+P19+P22+P25+P28+P31</f>
        <v>3</v>
      </c>
      <c r="Q34" s="8" t="s">
        <v>17</v>
      </c>
      <c r="R34" s="9">
        <f>R7+R10+R13+R16+R19+R22+R25+R28+R31</f>
        <v>0</v>
      </c>
      <c r="S34" s="8" t="s">
        <v>17</v>
      </c>
      <c r="T34" s="9">
        <f>T7+T10+T13+T16+T19+T22+T25+T28+T31</f>
        <v>6</v>
      </c>
      <c r="U34" s="8" t="s">
        <v>17</v>
      </c>
      <c r="V34" s="9">
        <f>V7+V10+V13+V16+V19+V22+V25+V28+V31</f>
        <v>231</v>
      </c>
    </row>
    <row r="35" spans="2:22" ht="15.75" customHeight="1">
      <c r="B35" s="111"/>
      <c r="C35" s="8" t="s">
        <v>18</v>
      </c>
      <c r="D35" s="9">
        <f>D8+D11+D14+D17+D20+D23+D26+D29+D32</f>
        <v>0</v>
      </c>
      <c r="E35" s="8" t="s">
        <v>18</v>
      </c>
      <c r="F35" s="9">
        <f>F8+F11+F14+F17+F20+F23+F26+F29+F32</f>
        <v>3</v>
      </c>
      <c r="G35" s="8" t="s">
        <v>18</v>
      </c>
      <c r="H35" s="9">
        <f>H8+H11+H14+H17+H20+H23+H26+H29+H32</f>
        <v>18</v>
      </c>
      <c r="I35" s="8" t="s">
        <v>18</v>
      </c>
      <c r="J35" s="9">
        <f>J8+J11+J14+J17+J20+J23+J26+J29+J32</f>
        <v>42</v>
      </c>
      <c r="K35" s="8" t="s">
        <v>18</v>
      </c>
      <c r="L35" s="9">
        <f>L8+L11+L14+L17+L20+L23+L26+L29+L32</f>
        <v>52</v>
      </c>
      <c r="M35" s="8" t="s">
        <v>18</v>
      </c>
      <c r="N35" s="9">
        <f>N8+N11+N14+N17+N20+N23+N26+N29+N32</f>
        <v>0</v>
      </c>
      <c r="O35" s="8" t="s">
        <v>18</v>
      </c>
      <c r="P35" s="9">
        <f>P8+P11+P14+P17+P20+P23+P26+P29+P32</f>
        <v>1</v>
      </c>
      <c r="Q35" s="8" t="s">
        <v>18</v>
      </c>
      <c r="R35" s="9">
        <f>R8+R11+R14+R17+R20+R23+R26+R29+R32</f>
        <v>0</v>
      </c>
      <c r="S35" s="8" t="s">
        <v>18</v>
      </c>
      <c r="T35" s="9">
        <f>T8+T11+T14+T17+T20+T23+T26+T29+T32</f>
        <v>4</v>
      </c>
      <c r="U35" s="8" t="s">
        <v>18</v>
      </c>
      <c r="V35" s="9">
        <f>V8+V11+V14+V17+V20+V23+V26+V29+V32</f>
        <v>120</v>
      </c>
    </row>
    <row r="36" spans="2:22" ht="15.75" customHeight="1">
      <c r="B36" s="112"/>
      <c r="C36" s="10" t="s">
        <v>19</v>
      </c>
      <c r="D36" s="12">
        <f>SUM(D34:D35)</f>
        <v>0</v>
      </c>
      <c r="E36" s="10" t="s">
        <v>19</v>
      </c>
      <c r="F36" s="12">
        <f>SUM(F34:F35)</f>
        <v>10</v>
      </c>
      <c r="G36" s="10" t="s">
        <v>19</v>
      </c>
      <c r="H36" s="12">
        <f>SUM(H34:H35)</f>
        <v>40</v>
      </c>
      <c r="I36" s="10" t="s">
        <v>19</v>
      </c>
      <c r="J36" s="12">
        <f>SUM(J34:J35)</f>
        <v>78</v>
      </c>
      <c r="K36" s="10" t="s">
        <v>19</v>
      </c>
      <c r="L36" s="12">
        <f>SUM(L34:L35)</f>
        <v>209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4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10</v>
      </c>
      <c r="U36" s="10" t="s">
        <v>19</v>
      </c>
      <c r="V36" s="12">
        <f>SUM(V34:V35)</f>
        <v>351</v>
      </c>
    </row>
    <row r="37" ht="15.75" customHeight="1"/>
    <row r="38" ht="15.75" customHeight="1">
      <c r="B38" s="1" t="s">
        <v>283</v>
      </c>
    </row>
    <row r="39" ht="15.75" customHeight="1">
      <c r="B39" s="1" t="s">
        <v>352</v>
      </c>
    </row>
    <row r="40" ht="15.75" customHeight="1">
      <c r="B40" s="1" t="s">
        <v>304</v>
      </c>
    </row>
    <row r="41" ht="15.75" customHeight="1">
      <c r="B41" s="1" t="s">
        <v>314</v>
      </c>
    </row>
    <row r="42" ht="15.75" customHeight="1">
      <c r="B42" s="1" t="s">
        <v>306</v>
      </c>
    </row>
    <row r="43" ht="15.75" customHeight="1">
      <c r="B43" s="1" t="s">
        <v>320</v>
      </c>
    </row>
    <row r="44" ht="15.75" customHeight="1">
      <c r="B44" s="1" t="s">
        <v>321</v>
      </c>
    </row>
    <row r="45" ht="15.75" customHeight="1">
      <c r="B45" s="1" t="s">
        <v>317</v>
      </c>
    </row>
    <row r="46" ht="15.75" customHeight="1">
      <c r="B46" s="1" t="s">
        <v>318</v>
      </c>
    </row>
    <row r="47" ht="15.75" customHeight="1">
      <c r="B47" s="1" t="s">
        <v>322</v>
      </c>
    </row>
    <row r="48" ht="15.75" customHeight="1">
      <c r="B48" s="1" t="s">
        <v>353</v>
      </c>
    </row>
    <row r="49" ht="15.75" customHeight="1"/>
    <row r="50" ht="15.75" customHeight="1"/>
    <row r="51" ht="15.75" customHeight="1"/>
  </sheetData>
  <sheetProtection/>
  <mergeCells count="21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B7:B9"/>
    <mergeCell ref="B10:B12"/>
    <mergeCell ref="B13:B15"/>
    <mergeCell ref="B16:B18"/>
    <mergeCell ref="B34:B36"/>
    <mergeCell ref="B19:B21"/>
    <mergeCell ref="B22:B24"/>
    <mergeCell ref="B25:B27"/>
    <mergeCell ref="B28:B30"/>
    <mergeCell ref="B31:B33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50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2014</v>
      </c>
      <c r="F2" s="2"/>
    </row>
    <row r="4" spans="2:22" ht="15">
      <c r="B4" s="120" t="s">
        <v>43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  <c r="R4" s="2"/>
      <c r="S4" s="3"/>
      <c r="T4" s="3"/>
      <c r="U4" s="3"/>
      <c r="V4" s="3"/>
    </row>
    <row r="5" ht="26.25" customHeight="1"/>
    <row r="6" spans="3:23" ht="39" customHeight="1">
      <c r="C6" s="114" t="s">
        <v>0</v>
      </c>
      <c r="D6" s="115"/>
      <c r="E6" s="114" t="s">
        <v>1</v>
      </c>
      <c r="F6" s="115"/>
      <c r="G6" s="114" t="s">
        <v>2</v>
      </c>
      <c r="H6" s="115"/>
      <c r="I6" s="114" t="s">
        <v>3</v>
      </c>
      <c r="J6" s="115"/>
      <c r="K6" s="114" t="s">
        <v>4</v>
      </c>
      <c r="L6" s="115"/>
      <c r="M6" s="114" t="s">
        <v>5</v>
      </c>
      <c r="N6" s="115"/>
      <c r="O6" s="114" t="s">
        <v>6</v>
      </c>
      <c r="P6" s="115"/>
      <c r="Q6" s="114" t="s">
        <v>7</v>
      </c>
      <c r="R6" s="115"/>
      <c r="S6" s="114" t="s">
        <v>8</v>
      </c>
      <c r="T6" s="115"/>
      <c r="U6" s="116" t="s">
        <v>9</v>
      </c>
      <c r="V6" s="115"/>
      <c r="W6" s="4"/>
    </row>
    <row r="7" spans="2:22" ht="15.75" customHeight="1">
      <c r="B7" s="117" t="s">
        <v>44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8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9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5" t="s">
        <v>45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97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1</v>
      </c>
      <c r="U10" s="6" t="s">
        <v>17</v>
      </c>
      <c r="V10" s="7">
        <f>D10+F10+H10+J10+L10+N10+P10+R10+T10</f>
        <v>98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17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17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114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1</v>
      </c>
      <c r="U12" s="10" t="s">
        <v>19</v>
      </c>
      <c r="V12" s="12">
        <f>SUM(V10:V11)</f>
        <v>115</v>
      </c>
    </row>
    <row r="13" spans="2:22" ht="15.75" customHeight="1">
      <c r="B13" s="128" t="s">
        <v>46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1</v>
      </c>
      <c r="K13" s="6" t="s">
        <v>17</v>
      </c>
      <c r="L13" s="5">
        <v>28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29</v>
      </c>
    </row>
    <row r="14" spans="2:22" ht="15.75" customHeight="1">
      <c r="B14" s="118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1</v>
      </c>
      <c r="K14" s="8" t="s">
        <v>18</v>
      </c>
      <c r="L14" s="5">
        <v>7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8</v>
      </c>
    </row>
    <row r="15" spans="2:22" ht="15.75" customHeight="1">
      <c r="B15" s="119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2</v>
      </c>
      <c r="K15" s="10" t="s">
        <v>19</v>
      </c>
      <c r="L15" s="12">
        <f>SUM(L13:L14)</f>
        <v>35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37</v>
      </c>
    </row>
    <row r="16" spans="2:22" ht="15.75" customHeight="1">
      <c r="B16" s="129" t="s">
        <v>47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4</v>
      </c>
      <c r="K16" s="6" t="s">
        <v>17</v>
      </c>
      <c r="L16" s="5">
        <v>14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18</v>
      </c>
    </row>
    <row r="17" spans="2:22" ht="15.75" customHeight="1">
      <c r="B17" s="130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10</v>
      </c>
      <c r="K17" s="8" t="s">
        <v>18</v>
      </c>
      <c r="L17" s="5">
        <v>6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16</v>
      </c>
    </row>
    <row r="18" spans="2:22" ht="15.75" customHeight="1">
      <c r="B18" s="131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14</v>
      </c>
      <c r="K18" s="10" t="s">
        <v>19</v>
      </c>
      <c r="L18" s="12">
        <f>SUM(L16:L17)</f>
        <v>20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34</v>
      </c>
    </row>
    <row r="19" spans="2:22" ht="15.75" customHeight="1">
      <c r="B19" s="117" t="s">
        <v>48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8</v>
      </c>
      <c r="K19" s="6" t="s">
        <v>17</v>
      </c>
      <c r="L19" s="5">
        <v>4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12</v>
      </c>
    </row>
    <row r="20" spans="2:22" ht="15.75" customHeight="1">
      <c r="B20" s="118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9</v>
      </c>
      <c r="K20" s="8" t="s">
        <v>18</v>
      </c>
      <c r="L20" s="5">
        <v>6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15</v>
      </c>
    </row>
    <row r="21" spans="2:22" ht="15.75" customHeight="1">
      <c r="B21" s="119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17</v>
      </c>
      <c r="K21" s="10" t="s">
        <v>19</v>
      </c>
      <c r="L21" s="12">
        <f>SUM(L19:L20)</f>
        <v>10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27</v>
      </c>
    </row>
    <row r="22" spans="2:22" ht="15.75" customHeight="1">
      <c r="B22" s="117" t="s">
        <v>49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17</v>
      </c>
      <c r="K22" s="6" t="s">
        <v>17</v>
      </c>
      <c r="L22" s="5">
        <v>9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2</v>
      </c>
      <c r="U22" s="6" t="s">
        <v>17</v>
      </c>
      <c r="V22" s="7">
        <f>D22+F22+H22+J22+L22+N22+P22+R22+T22</f>
        <v>28</v>
      </c>
    </row>
    <row r="23" spans="2:22" ht="15.75" customHeight="1">
      <c r="B23" s="118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12</v>
      </c>
      <c r="K23" s="8" t="s">
        <v>18</v>
      </c>
      <c r="L23" s="5">
        <v>13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25</v>
      </c>
    </row>
    <row r="24" spans="2:22" ht="15.75" customHeight="1">
      <c r="B24" s="119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29</v>
      </c>
      <c r="K24" s="10" t="s">
        <v>19</v>
      </c>
      <c r="L24" s="12">
        <f>SUM(L22:L23)</f>
        <v>22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2</v>
      </c>
      <c r="U24" s="10" t="s">
        <v>19</v>
      </c>
      <c r="V24" s="12">
        <f>SUM(V22:V23)</f>
        <v>53</v>
      </c>
    </row>
    <row r="25" spans="2:22" ht="15.75" customHeight="1">
      <c r="B25" s="117" t="s">
        <v>50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2</v>
      </c>
      <c r="I25" s="6" t="s">
        <v>17</v>
      </c>
      <c r="J25" s="5">
        <v>1</v>
      </c>
      <c r="K25" s="6" t="s">
        <v>17</v>
      </c>
      <c r="L25" s="5">
        <v>1</v>
      </c>
      <c r="M25" s="6" t="s">
        <v>17</v>
      </c>
      <c r="N25" s="5">
        <v>0</v>
      </c>
      <c r="O25" s="6" t="s">
        <v>17</v>
      </c>
      <c r="P25" s="5">
        <v>1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5</v>
      </c>
    </row>
    <row r="26" spans="2:22" ht="15.75" customHeight="1">
      <c r="B26" s="118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1</v>
      </c>
      <c r="I26" s="8" t="s">
        <v>18</v>
      </c>
      <c r="J26" s="5">
        <v>2</v>
      </c>
      <c r="K26" s="8" t="s">
        <v>18</v>
      </c>
      <c r="L26" s="5">
        <v>1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4</v>
      </c>
    </row>
    <row r="27" spans="2:22" ht="15.75" customHeight="1">
      <c r="B27" s="119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3</v>
      </c>
      <c r="I27" s="10" t="s">
        <v>19</v>
      </c>
      <c r="J27" s="12">
        <f>SUM(J25:J26)</f>
        <v>3</v>
      </c>
      <c r="K27" s="10" t="s">
        <v>19</v>
      </c>
      <c r="L27" s="12">
        <f>SUM(L25:L26)</f>
        <v>2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1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9</v>
      </c>
    </row>
    <row r="28" spans="2:22" ht="15.75" customHeight="1">
      <c r="B28" s="117" t="s">
        <v>51</v>
      </c>
      <c r="C28" s="6" t="s">
        <v>17</v>
      </c>
      <c r="D28" s="5">
        <v>0</v>
      </c>
      <c r="E28" s="6" t="s">
        <v>17</v>
      </c>
      <c r="F28" s="5">
        <v>6</v>
      </c>
      <c r="G28" s="6" t="s">
        <v>17</v>
      </c>
      <c r="H28" s="5">
        <v>19</v>
      </c>
      <c r="I28" s="6" t="s">
        <v>17</v>
      </c>
      <c r="J28" s="5">
        <v>4</v>
      </c>
      <c r="K28" s="6" t="s">
        <v>17</v>
      </c>
      <c r="L28" s="5">
        <v>4</v>
      </c>
      <c r="M28" s="6" t="s">
        <v>17</v>
      </c>
      <c r="N28" s="5">
        <v>0</v>
      </c>
      <c r="O28" s="6" t="s">
        <v>17</v>
      </c>
      <c r="P28" s="5">
        <v>2</v>
      </c>
      <c r="Q28" s="6" t="s">
        <v>17</v>
      </c>
      <c r="R28" s="5">
        <v>0</v>
      </c>
      <c r="S28" s="6" t="s">
        <v>17</v>
      </c>
      <c r="T28" s="5">
        <v>3</v>
      </c>
      <c r="U28" s="6" t="s">
        <v>17</v>
      </c>
      <c r="V28" s="7">
        <f>D28+F28+H28+J28+L28+N28+P28+R28+T28</f>
        <v>38</v>
      </c>
    </row>
    <row r="29" spans="2:22" ht="15.75" customHeight="1">
      <c r="B29" s="118"/>
      <c r="C29" s="8" t="s">
        <v>18</v>
      </c>
      <c r="D29" s="5">
        <v>0</v>
      </c>
      <c r="E29" s="8" t="s">
        <v>18</v>
      </c>
      <c r="F29" s="5">
        <v>3</v>
      </c>
      <c r="G29" s="8" t="s">
        <v>18</v>
      </c>
      <c r="H29" s="5">
        <v>15</v>
      </c>
      <c r="I29" s="8" t="s">
        <v>18</v>
      </c>
      <c r="J29" s="5">
        <v>8</v>
      </c>
      <c r="K29" s="8" t="s">
        <v>18</v>
      </c>
      <c r="L29" s="5">
        <v>2</v>
      </c>
      <c r="M29" s="8" t="s">
        <v>18</v>
      </c>
      <c r="N29" s="5">
        <v>0</v>
      </c>
      <c r="O29" s="8" t="s">
        <v>18</v>
      </c>
      <c r="P29" s="5">
        <v>1</v>
      </c>
      <c r="Q29" s="8" t="s">
        <v>18</v>
      </c>
      <c r="R29" s="5">
        <v>0</v>
      </c>
      <c r="S29" s="8" t="s">
        <v>18</v>
      </c>
      <c r="T29" s="5">
        <v>3</v>
      </c>
      <c r="U29" s="8" t="s">
        <v>18</v>
      </c>
      <c r="V29" s="9">
        <f>D29+F29+H29+J29+L29+N29+P29+R29+T29</f>
        <v>32</v>
      </c>
    </row>
    <row r="30" spans="2:22" ht="15.75" customHeight="1">
      <c r="B30" s="119"/>
      <c r="C30" s="10" t="s">
        <v>19</v>
      </c>
      <c r="D30" s="12">
        <f>SUM(D28:D29)</f>
        <v>0</v>
      </c>
      <c r="E30" s="10" t="s">
        <v>19</v>
      </c>
      <c r="F30" s="12">
        <f>SUM(F28:F29)</f>
        <v>9</v>
      </c>
      <c r="G30" s="10" t="s">
        <v>19</v>
      </c>
      <c r="H30" s="12">
        <f>SUM(H28:H29)</f>
        <v>34</v>
      </c>
      <c r="I30" s="10" t="s">
        <v>19</v>
      </c>
      <c r="J30" s="12">
        <f>SUM(J28:J29)</f>
        <v>12</v>
      </c>
      <c r="K30" s="10" t="s">
        <v>19</v>
      </c>
      <c r="L30" s="12">
        <f>SUM(L28:L29)</f>
        <v>6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3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6</v>
      </c>
      <c r="U30" s="10" t="s">
        <v>19</v>
      </c>
      <c r="V30" s="12">
        <f>SUM(V28:V29)</f>
        <v>70</v>
      </c>
    </row>
    <row r="31" spans="2:22" ht="15.75" customHeight="1">
      <c r="B31" s="117" t="s">
        <v>52</v>
      </c>
      <c r="C31" s="6" t="s">
        <v>17</v>
      </c>
      <c r="D31" s="5">
        <v>0</v>
      </c>
      <c r="E31" s="6" t="s">
        <v>17</v>
      </c>
      <c r="F31" s="5">
        <v>1</v>
      </c>
      <c r="G31" s="6" t="s">
        <v>17</v>
      </c>
      <c r="H31" s="5">
        <v>1</v>
      </c>
      <c r="I31" s="6" t="s">
        <v>17</v>
      </c>
      <c r="J31" s="5">
        <v>1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3</v>
      </c>
    </row>
    <row r="32" spans="2:22" ht="15.75" customHeight="1">
      <c r="B32" s="118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2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1</v>
      </c>
      <c r="U32" s="8" t="s">
        <v>18</v>
      </c>
      <c r="V32" s="9">
        <f>D32+F32+H32+J32+L32+N32+P32+R32+T32</f>
        <v>3</v>
      </c>
    </row>
    <row r="33" spans="2:22" ht="15.75" customHeight="1">
      <c r="B33" s="119"/>
      <c r="C33" s="10" t="s">
        <v>19</v>
      </c>
      <c r="D33" s="12">
        <f>SUM(D31:D32)</f>
        <v>0</v>
      </c>
      <c r="E33" s="10" t="s">
        <v>19</v>
      </c>
      <c r="F33" s="12">
        <f>SUM(F31:F32)</f>
        <v>1</v>
      </c>
      <c r="G33" s="10" t="s">
        <v>19</v>
      </c>
      <c r="H33" s="12">
        <f>SUM(H31:H32)</f>
        <v>3</v>
      </c>
      <c r="I33" s="10" t="s">
        <v>19</v>
      </c>
      <c r="J33" s="12">
        <f>SUM(J31:J32)</f>
        <v>1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1</v>
      </c>
      <c r="U33" s="10" t="s">
        <v>19</v>
      </c>
      <c r="V33" s="12">
        <f>SUM(V31:V32)</f>
        <v>6</v>
      </c>
    </row>
    <row r="34" spans="2:22" ht="15.75" customHeight="1">
      <c r="B34" s="117" t="s">
        <v>53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118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19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113" t="s">
        <v>9</v>
      </c>
      <c r="C37" s="8" t="s">
        <v>17</v>
      </c>
      <c r="D37" s="9">
        <f>D7+D10+D13+D16+D19+D22+D25+D28+D31+D34</f>
        <v>0</v>
      </c>
      <c r="E37" s="8" t="s">
        <v>17</v>
      </c>
      <c r="F37" s="9">
        <f>F7+F10+F13+F16+F19+F22+F25+F28+F31+F34</f>
        <v>7</v>
      </c>
      <c r="G37" s="8" t="s">
        <v>17</v>
      </c>
      <c r="H37" s="9">
        <f>H7+H10+H13+H16+H19+H22+H25+H28+H31+H34</f>
        <v>22</v>
      </c>
      <c r="I37" s="8" t="s">
        <v>17</v>
      </c>
      <c r="J37" s="9">
        <f>J7+J10+J13+J16+J19+J22+J25+J28+J31+J34</f>
        <v>36</v>
      </c>
      <c r="K37" s="8" t="s">
        <v>17</v>
      </c>
      <c r="L37" s="9">
        <f>L7+L10+L13+L16+L19+L22+L25+L28+L31+L34</f>
        <v>157</v>
      </c>
      <c r="M37" s="8" t="s">
        <v>17</v>
      </c>
      <c r="N37" s="9">
        <f>N7+N10+N13+N16+N19+N22+N25+N28+N31+N34</f>
        <v>0</v>
      </c>
      <c r="O37" s="8" t="s">
        <v>17</v>
      </c>
      <c r="P37" s="9">
        <f>P7+P10+P13+P16+P19+P22+P25+P28+P31+P34</f>
        <v>3</v>
      </c>
      <c r="Q37" s="8" t="s">
        <v>17</v>
      </c>
      <c r="R37" s="9">
        <f>R7+R10+R13+R16+R19+R22+R25+R28+R31+R34</f>
        <v>0</v>
      </c>
      <c r="S37" s="8" t="s">
        <v>17</v>
      </c>
      <c r="T37" s="9">
        <f>T7+T10+T13+T16+T19+T22+T25+T28+T31+T34</f>
        <v>6</v>
      </c>
      <c r="U37" s="8" t="s">
        <v>17</v>
      </c>
      <c r="V37" s="9">
        <f>V7+V10+V13+V16+V19+V22+V25+V28+V31+V34</f>
        <v>231</v>
      </c>
    </row>
    <row r="38" spans="2:22" ht="15.75" customHeight="1">
      <c r="B38" s="111"/>
      <c r="C38" s="8" t="s">
        <v>18</v>
      </c>
      <c r="D38" s="9">
        <f>D8+D11+D14+D17+D20+D23+D26+D29+D32+D35</f>
        <v>0</v>
      </c>
      <c r="E38" s="8" t="s">
        <v>18</v>
      </c>
      <c r="F38" s="9">
        <f>F8+F11+F14+F17+F20+F23+F26+F29+F32+F35</f>
        <v>3</v>
      </c>
      <c r="G38" s="8" t="s">
        <v>18</v>
      </c>
      <c r="H38" s="9">
        <f>H8+H11+H14+H17+H20+H23+H26+H29+H32+H35</f>
        <v>18</v>
      </c>
      <c r="I38" s="8" t="s">
        <v>18</v>
      </c>
      <c r="J38" s="9">
        <f>J8+J11+J14+J17+J20+J23+J26+J29+J32+J35</f>
        <v>42</v>
      </c>
      <c r="K38" s="8" t="s">
        <v>18</v>
      </c>
      <c r="L38" s="9">
        <f>L8+L11+L14+L17+L20+L23+L26+L29+L32+L35</f>
        <v>52</v>
      </c>
      <c r="M38" s="8" t="s">
        <v>18</v>
      </c>
      <c r="N38" s="9">
        <f>N8+N11+N14+N17+N20+N23+N26+N29+N32+N35</f>
        <v>0</v>
      </c>
      <c r="O38" s="8" t="s">
        <v>18</v>
      </c>
      <c r="P38" s="9">
        <f>P8+P11+P14+P17+P20+P23+P26+P29+P32+P35</f>
        <v>1</v>
      </c>
      <c r="Q38" s="8" t="s">
        <v>18</v>
      </c>
      <c r="R38" s="9">
        <f>R8+R11+R14+R17+R20+R23+R26+R29+R32+R35</f>
        <v>0</v>
      </c>
      <c r="S38" s="8" t="s">
        <v>18</v>
      </c>
      <c r="T38" s="9">
        <f>T8+T11+T14+T17+T20+T23+T26+T29+T32+T35</f>
        <v>4</v>
      </c>
      <c r="U38" s="8" t="s">
        <v>18</v>
      </c>
      <c r="V38" s="9">
        <f>V8+V11+V14+V17+V20+V23+V26+V29+V32+V35</f>
        <v>120</v>
      </c>
    </row>
    <row r="39" spans="2:22" ht="15.75" customHeight="1">
      <c r="B39" s="112"/>
      <c r="C39" s="10" t="s">
        <v>19</v>
      </c>
      <c r="D39" s="12">
        <f>SUM(D37:D38)</f>
        <v>0</v>
      </c>
      <c r="E39" s="10" t="s">
        <v>19</v>
      </c>
      <c r="F39" s="12">
        <f>SUM(F37:F38)</f>
        <v>10</v>
      </c>
      <c r="G39" s="10" t="s">
        <v>19</v>
      </c>
      <c r="H39" s="12">
        <f>SUM(H37:H38)</f>
        <v>40</v>
      </c>
      <c r="I39" s="10" t="s">
        <v>19</v>
      </c>
      <c r="J39" s="12">
        <f>SUM(J37:J38)</f>
        <v>78</v>
      </c>
      <c r="K39" s="10" t="s">
        <v>19</v>
      </c>
      <c r="L39" s="12">
        <f>SUM(L37:L38)</f>
        <v>209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4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10</v>
      </c>
      <c r="U39" s="10" t="s">
        <v>19</v>
      </c>
      <c r="V39" s="12">
        <f>SUM(V37:V38)</f>
        <v>351</v>
      </c>
    </row>
    <row r="40" ht="15.75" customHeight="1"/>
    <row r="41" ht="15.75" customHeight="1">
      <c r="B41" s="1" t="s">
        <v>283</v>
      </c>
    </row>
    <row r="42" ht="15.75" customHeight="1">
      <c r="B42" s="1" t="s">
        <v>350</v>
      </c>
    </row>
    <row r="43" ht="15.75" customHeight="1">
      <c r="B43" s="1" t="s">
        <v>304</v>
      </c>
    </row>
    <row r="44" ht="15.75" customHeight="1">
      <c r="B44" s="1" t="s">
        <v>323</v>
      </c>
    </row>
    <row r="45" ht="15.75" customHeight="1">
      <c r="B45" s="1" t="s">
        <v>306</v>
      </c>
    </row>
    <row r="46" ht="15.75" customHeight="1">
      <c r="B46" s="1" t="s">
        <v>315</v>
      </c>
    </row>
    <row r="47" ht="15.75" customHeight="1">
      <c r="B47" s="1" t="s">
        <v>324</v>
      </c>
    </row>
    <row r="48" ht="15.75" customHeight="1">
      <c r="B48" s="1" t="s">
        <v>317</v>
      </c>
    </row>
    <row r="49" ht="15.75" customHeight="1">
      <c r="B49" s="1" t="s">
        <v>318</v>
      </c>
    </row>
    <row r="50" ht="15.75" customHeight="1">
      <c r="B50" s="1" t="s">
        <v>319</v>
      </c>
    </row>
    <row r="51" ht="15.75" customHeight="1"/>
    <row r="52" ht="15.75" customHeight="1"/>
    <row r="53" ht="15.75" customHeight="1"/>
    <row r="54" ht="15.75" customHeight="1"/>
  </sheetData>
  <sheetProtection/>
  <mergeCells count="22">
    <mergeCell ref="B19:B21"/>
    <mergeCell ref="B22:B24"/>
    <mergeCell ref="B25:B27"/>
    <mergeCell ref="B28:B30"/>
    <mergeCell ref="B34:B36"/>
    <mergeCell ref="B37:B39"/>
    <mergeCell ref="B31:B33"/>
    <mergeCell ref="S6:T6"/>
    <mergeCell ref="U6:V6"/>
    <mergeCell ref="B7:B9"/>
    <mergeCell ref="B10:B12"/>
    <mergeCell ref="B13:B15"/>
    <mergeCell ref="B16:B18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W23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2014</v>
      </c>
      <c r="F2" s="2"/>
    </row>
    <row r="4" spans="2:22" ht="15">
      <c r="B4" s="120" t="s">
        <v>56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  <c r="R4" s="2"/>
      <c r="S4" s="3"/>
      <c r="T4" s="3"/>
      <c r="U4" s="3"/>
      <c r="V4" s="3"/>
    </row>
    <row r="5" ht="26.25" customHeight="1"/>
    <row r="6" spans="3:23" ht="39" customHeight="1">
      <c r="C6" s="114" t="s">
        <v>0</v>
      </c>
      <c r="D6" s="115"/>
      <c r="E6" s="114" t="s">
        <v>1</v>
      </c>
      <c r="F6" s="115"/>
      <c r="G6" s="114" t="s">
        <v>2</v>
      </c>
      <c r="H6" s="115"/>
      <c r="I6" s="114" t="s">
        <v>3</v>
      </c>
      <c r="J6" s="115"/>
      <c r="K6" s="114" t="s">
        <v>4</v>
      </c>
      <c r="L6" s="115"/>
      <c r="M6" s="114" t="s">
        <v>5</v>
      </c>
      <c r="N6" s="115"/>
      <c r="O6" s="114" t="s">
        <v>6</v>
      </c>
      <c r="P6" s="115"/>
      <c r="Q6" s="114" t="s">
        <v>7</v>
      </c>
      <c r="R6" s="115"/>
      <c r="S6" s="114" t="s">
        <v>8</v>
      </c>
      <c r="T6" s="115"/>
      <c r="U6" s="116" t="s">
        <v>9</v>
      </c>
      <c r="V6" s="115"/>
      <c r="W6" s="4"/>
    </row>
    <row r="7" spans="2:22" ht="15.75" customHeight="1">
      <c r="B7" s="117" t="s">
        <v>54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8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1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1</v>
      </c>
    </row>
    <row r="9" spans="2:22" ht="15.75" customHeight="1">
      <c r="B9" s="119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1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1</v>
      </c>
    </row>
    <row r="10" spans="2:22" ht="15.75" customHeight="1">
      <c r="B10" s="125" t="s">
        <v>55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1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1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1</v>
      </c>
    </row>
    <row r="13" spans="2:22" ht="15.75" customHeight="1">
      <c r="B13" s="128" t="s">
        <v>8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8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9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13" t="s">
        <v>9</v>
      </c>
      <c r="C16" s="8" t="s">
        <v>17</v>
      </c>
      <c r="D16" s="9">
        <f>D7+D10+D13</f>
        <v>0</v>
      </c>
      <c r="E16" s="8" t="s">
        <v>17</v>
      </c>
      <c r="F16" s="9">
        <f>F7+F10+F13</f>
        <v>0</v>
      </c>
      <c r="G16" s="8" t="s">
        <v>17</v>
      </c>
      <c r="H16" s="9">
        <f>H7+H10+H13</f>
        <v>0</v>
      </c>
      <c r="I16" s="8" t="s">
        <v>17</v>
      </c>
      <c r="J16" s="9">
        <f>J7+J10+J13</f>
        <v>0</v>
      </c>
      <c r="K16" s="8" t="s">
        <v>17</v>
      </c>
      <c r="L16" s="9">
        <f>L7+L10+L13</f>
        <v>0</v>
      </c>
      <c r="M16" s="8" t="s">
        <v>17</v>
      </c>
      <c r="N16" s="9">
        <f>N7+N10+N13</f>
        <v>0</v>
      </c>
      <c r="O16" s="8" t="s">
        <v>17</v>
      </c>
      <c r="P16" s="9">
        <f>P7+P10+P13</f>
        <v>0</v>
      </c>
      <c r="Q16" s="8" t="s">
        <v>17</v>
      </c>
      <c r="R16" s="9">
        <f>R7+R10+R13</f>
        <v>0</v>
      </c>
      <c r="S16" s="8" t="s">
        <v>17</v>
      </c>
      <c r="T16" s="9">
        <f>T7+T10+T13</f>
        <v>0</v>
      </c>
      <c r="U16" s="8" t="s">
        <v>17</v>
      </c>
      <c r="V16" s="9">
        <f>V7+V10+V13</f>
        <v>0</v>
      </c>
    </row>
    <row r="17" spans="2:22" ht="15.75" customHeight="1">
      <c r="B17" s="111"/>
      <c r="C17" s="8" t="s">
        <v>18</v>
      </c>
      <c r="D17" s="9">
        <f>D8+D11+D14</f>
        <v>0</v>
      </c>
      <c r="E17" s="8" t="s">
        <v>18</v>
      </c>
      <c r="F17" s="9">
        <f>F8+F11+F14</f>
        <v>0</v>
      </c>
      <c r="G17" s="8" t="s">
        <v>18</v>
      </c>
      <c r="H17" s="9">
        <f>H8+H11+H14</f>
        <v>2</v>
      </c>
      <c r="I17" s="8" t="s">
        <v>18</v>
      </c>
      <c r="J17" s="9">
        <f>J8+J11+J14</f>
        <v>0</v>
      </c>
      <c r="K17" s="8" t="s">
        <v>18</v>
      </c>
      <c r="L17" s="9">
        <f>L8+L11+L14</f>
        <v>0</v>
      </c>
      <c r="M17" s="8" t="s">
        <v>18</v>
      </c>
      <c r="N17" s="9">
        <f>N8+N11+N14</f>
        <v>0</v>
      </c>
      <c r="O17" s="8" t="s">
        <v>18</v>
      </c>
      <c r="P17" s="9">
        <f>P8+P11+P14</f>
        <v>0</v>
      </c>
      <c r="Q17" s="8" t="s">
        <v>18</v>
      </c>
      <c r="R17" s="9">
        <f>R8+R11+R14</f>
        <v>0</v>
      </c>
      <c r="S17" s="8" t="s">
        <v>18</v>
      </c>
      <c r="T17" s="9">
        <f>T8+T11+T14</f>
        <v>0</v>
      </c>
      <c r="U17" s="8" t="s">
        <v>18</v>
      </c>
      <c r="V17" s="9">
        <f>D17+F17+H17+J17+L17+N17+P17+R17+T17</f>
        <v>2</v>
      </c>
    </row>
    <row r="18" spans="2:22" ht="15.75" customHeight="1">
      <c r="B18" s="112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2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1">
        <f>SUM(V16:V17)</f>
        <v>2</v>
      </c>
    </row>
    <row r="19" ht="15.75" customHeight="1"/>
    <row r="20" ht="15.75" customHeight="1">
      <c r="B20" s="1" t="s">
        <v>253</v>
      </c>
    </row>
    <row r="21" ht="15.75" customHeight="1">
      <c r="B21" s="1" t="s">
        <v>354</v>
      </c>
    </row>
    <row r="22" ht="15.75" customHeight="1">
      <c r="B22" s="1" t="s">
        <v>355</v>
      </c>
    </row>
    <row r="23" ht="15.75" customHeight="1">
      <c r="B23" s="1" t="s">
        <v>356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5">
    <mergeCell ref="B16:B18"/>
    <mergeCell ref="S6:T6"/>
    <mergeCell ref="U6:V6"/>
    <mergeCell ref="B7:B9"/>
    <mergeCell ref="B10:B12"/>
    <mergeCell ref="B13:B15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44" header="0.3" footer="0.3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48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2014</v>
      </c>
      <c r="F2" s="2"/>
    </row>
    <row r="4" spans="2:22" ht="15">
      <c r="B4" s="120" t="s">
        <v>57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  <c r="R4" s="2"/>
      <c r="S4" s="3"/>
      <c r="T4" s="3"/>
      <c r="U4" s="3"/>
      <c r="V4" s="3"/>
    </row>
    <row r="5" ht="26.25" customHeight="1"/>
    <row r="6" spans="3:23" ht="39" customHeight="1">
      <c r="C6" s="114" t="s">
        <v>0</v>
      </c>
      <c r="D6" s="115"/>
      <c r="E6" s="114" t="s">
        <v>1</v>
      </c>
      <c r="F6" s="115"/>
      <c r="G6" s="114" t="s">
        <v>2</v>
      </c>
      <c r="H6" s="115"/>
      <c r="I6" s="114" t="s">
        <v>3</v>
      </c>
      <c r="J6" s="115"/>
      <c r="K6" s="114" t="s">
        <v>4</v>
      </c>
      <c r="L6" s="115"/>
      <c r="M6" s="114" t="s">
        <v>5</v>
      </c>
      <c r="N6" s="115"/>
      <c r="O6" s="114" t="s">
        <v>6</v>
      </c>
      <c r="P6" s="115"/>
      <c r="Q6" s="114" t="s">
        <v>7</v>
      </c>
      <c r="R6" s="115"/>
      <c r="S6" s="114" t="s">
        <v>8</v>
      </c>
      <c r="T6" s="115"/>
      <c r="U6" s="116" t="s">
        <v>9</v>
      </c>
      <c r="V6" s="115"/>
      <c r="W6" s="4"/>
    </row>
    <row r="7" spans="2:22" ht="15.75" customHeight="1">
      <c r="B7" s="117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8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9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5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8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8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9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29" t="s">
        <v>40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0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1</v>
      </c>
      <c r="U17" s="8" t="s">
        <v>18</v>
      </c>
      <c r="V17" s="9">
        <f>D17+F17+H17+J17+L17+N17+P17+R17+T17</f>
        <v>1</v>
      </c>
    </row>
    <row r="18" spans="2:22" ht="15.75" customHeight="1">
      <c r="B18" s="131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1</v>
      </c>
      <c r="U18" s="10" t="s">
        <v>19</v>
      </c>
      <c r="V18" s="12">
        <f>SUM(V16:V17)</f>
        <v>1</v>
      </c>
    </row>
    <row r="19" spans="2:22" ht="15.75" customHeight="1">
      <c r="B19" s="117" t="s">
        <v>41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8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9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7" t="s">
        <v>58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1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1</v>
      </c>
    </row>
    <row r="23" spans="2:22" ht="15.75" customHeight="1">
      <c r="B23" s="118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19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1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1</v>
      </c>
    </row>
    <row r="25" spans="2:22" ht="15.75" customHeight="1">
      <c r="B25" s="117" t="s">
        <v>59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1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1</v>
      </c>
    </row>
    <row r="26" spans="2:22" ht="15.75" customHeight="1">
      <c r="B26" s="118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2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2</v>
      </c>
    </row>
    <row r="27" spans="2:22" ht="15.75" customHeight="1">
      <c r="B27" s="119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3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3</v>
      </c>
    </row>
    <row r="28" spans="2:22" ht="15.75" customHeight="1">
      <c r="B28" s="117" t="s">
        <v>60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5">
        <v>0</v>
      </c>
      <c r="K28" s="6" t="s">
        <v>17</v>
      </c>
      <c r="L28" s="5">
        <v>0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0</v>
      </c>
    </row>
    <row r="29" spans="2:22" ht="15.75" customHeight="1">
      <c r="B29" s="118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0</v>
      </c>
      <c r="K29" s="8" t="s">
        <v>18</v>
      </c>
      <c r="L29" s="5">
        <v>1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1</v>
      </c>
    </row>
    <row r="30" spans="2:22" ht="15.75" customHeight="1">
      <c r="B30" s="119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0</v>
      </c>
      <c r="K30" s="10" t="s">
        <v>19</v>
      </c>
      <c r="L30" s="12">
        <f>SUM(L28:L29)</f>
        <v>1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1</v>
      </c>
    </row>
    <row r="31" spans="2:22" ht="15.75" customHeight="1">
      <c r="B31" s="117" t="s">
        <v>61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1</v>
      </c>
      <c r="K31" s="6" t="s">
        <v>17</v>
      </c>
      <c r="L31" s="5">
        <v>2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3</v>
      </c>
    </row>
    <row r="32" spans="2:22" ht="15.75" customHeight="1">
      <c r="B32" s="118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1</v>
      </c>
      <c r="K32" s="8" t="s">
        <v>18</v>
      </c>
      <c r="L32" s="5">
        <v>3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4</v>
      </c>
    </row>
    <row r="33" spans="2:22" ht="15.75" customHeight="1">
      <c r="B33" s="119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2</v>
      </c>
      <c r="K33" s="10" t="s">
        <v>19</v>
      </c>
      <c r="L33" s="12">
        <f>SUM(L31:L32)</f>
        <v>5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7</v>
      </c>
    </row>
    <row r="34" spans="2:22" ht="15.75" customHeight="1">
      <c r="B34" s="117" t="s">
        <v>62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1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1</v>
      </c>
    </row>
    <row r="35" spans="2:22" ht="15.75" customHeight="1">
      <c r="B35" s="118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19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1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1</v>
      </c>
    </row>
    <row r="37" spans="2:22" ht="15.75" customHeight="1">
      <c r="B37" s="117" t="s">
        <v>63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1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1</v>
      </c>
    </row>
    <row r="38" spans="2:22" ht="15.75" customHeight="1">
      <c r="B38" s="118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0</v>
      </c>
    </row>
    <row r="39" spans="2:22" ht="15.75" customHeight="1">
      <c r="B39" s="119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1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1</v>
      </c>
    </row>
    <row r="40" spans="2:22" ht="15.75" customHeight="1">
      <c r="B40" s="117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18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19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13" t="s">
        <v>9</v>
      </c>
      <c r="C43" s="8" t="s">
        <v>17</v>
      </c>
      <c r="D43" s="9">
        <f>D7+D10+D13+D16+D19+D22+D25+D28+D31+D34+D37+D40</f>
        <v>0</v>
      </c>
      <c r="E43" s="8" t="s">
        <v>17</v>
      </c>
      <c r="F43" s="9">
        <f>F7+F10+F13+F16+F19+F22+F25+F28+F31+F34+F37+F40</f>
        <v>0</v>
      </c>
      <c r="G43" s="8" t="s">
        <v>17</v>
      </c>
      <c r="H43" s="9">
        <f>H7+H10+H13+H16+H19+H22+H25+H28+H31+H34+H37+H40</f>
        <v>1</v>
      </c>
      <c r="I43" s="8" t="s">
        <v>17</v>
      </c>
      <c r="J43" s="9">
        <f>J7+J10+J13+J16+J19+J22+J25+J28+J31+J34+J37+J40</f>
        <v>2</v>
      </c>
      <c r="K43" s="8" t="s">
        <v>17</v>
      </c>
      <c r="L43" s="9">
        <f>L7+L10+L13+L16+L19+L22+L25+L28+L31+L34+L37+L40</f>
        <v>4</v>
      </c>
      <c r="M43" s="8" t="s">
        <v>17</v>
      </c>
      <c r="N43" s="9">
        <f>N7+N10+N13+N16+N19+N22+N25+N28+N31+N34+N37+N40</f>
        <v>0</v>
      </c>
      <c r="O43" s="8" t="s">
        <v>17</v>
      </c>
      <c r="P43" s="9">
        <f>P7+P10+P13+P16+P19+P22+P25+P28+P31+P34+P37+P40</f>
        <v>0</v>
      </c>
      <c r="Q43" s="8" t="s">
        <v>17</v>
      </c>
      <c r="R43" s="9">
        <f>R7+R10+R13+R16+R19+R22+R25+R28+R31+R34+R37+R40</f>
        <v>0</v>
      </c>
      <c r="S43" s="8" t="s">
        <v>17</v>
      </c>
      <c r="T43" s="9">
        <f>T7+T10+T13+T16+T19+T22+T25+T28+T31+T34+T37+T40</f>
        <v>0</v>
      </c>
      <c r="U43" s="8" t="s">
        <v>17</v>
      </c>
      <c r="V43" s="9">
        <f>V7+V10+V13+V16+V19+V22+V25+V28+V31+V34+V37+V40</f>
        <v>7</v>
      </c>
    </row>
    <row r="44" spans="2:22" ht="15.75" customHeight="1">
      <c r="B44" s="111"/>
      <c r="C44" s="8" t="s">
        <v>18</v>
      </c>
      <c r="D44" s="9">
        <f>D8+D11+D14+D17+D20+D23+D26+D29+D32+D35+D38+D41</f>
        <v>0</v>
      </c>
      <c r="E44" s="8" t="s">
        <v>18</v>
      </c>
      <c r="F44" s="9">
        <f>F8+F11+F14+F17+F20+F23+F26+F29+F32+F35+F38+F41</f>
        <v>0</v>
      </c>
      <c r="G44" s="8" t="s">
        <v>18</v>
      </c>
      <c r="H44" s="9">
        <f>H8+H11+H14+H17+H20+H23+H26+H29+H32+H35+H38+H41</f>
        <v>0</v>
      </c>
      <c r="I44" s="8" t="s">
        <v>18</v>
      </c>
      <c r="J44" s="9">
        <f>J8+J11+J14+J17+J20+J23+J26+J29+J32+J35+J38+J41</f>
        <v>3</v>
      </c>
      <c r="K44" s="8" t="s">
        <v>18</v>
      </c>
      <c r="L44" s="9">
        <f>L8+L11+L14+L17+L20+L23+L26+L29+L32+L35+L38+L41</f>
        <v>4</v>
      </c>
      <c r="M44" s="8" t="s">
        <v>18</v>
      </c>
      <c r="N44" s="9">
        <f>N8+N11+N14+N17+N20+N23+N26+N29+N32+N35+N38+N41</f>
        <v>0</v>
      </c>
      <c r="O44" s="8" t="s">
        <v>18</v>
      </c>
      <c r="P44" s="9">
        <f>P8+P11+P14+P17+P20+P23+P26+P29+P32+P35+P38+P41</f>
        <v>0</v>
      </c>
      <c r="Q44" s="8" t="s">
        <v>18</v>
      </c>
      <c r="R44" s="9">
        <f>R8+R11+R14+R17+R20+R23+R26+R29+R32+R35+R38+R41</f>
        <v>0</v>
      </c>
      <c r="S44" s="8" t="s">
        <v>18</v>
      </c>
      <c r="T44" s="9">
        <f>T8+T11+T14+T17+T20+T23+T26+T29+T32+T35+T38+T41</f>
        <v>1</v>
      </c>
      <c r="U44" s="8" t="s">
        <v>18</v>
      </c>
      <c r="V44" s="9">
        <f>V8+V11+V14+V17+V20+V23+V26+V29+V32+V35+V38+V41</f>
        <v>8</v>
      </c>
    </row>
    <row r="45" spans="2:22" ht="15.75" customHeight="1">
      <c r="B45" s="112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1</v>
      </c>
      <c r="I45" s="10" t="s">
        <v>19</v>
      </c>
      <c r="J45" s="12">
        <f>SUM(J43:J44)</f>
        <v>5</v>
      </c>
      <c r="K45" s="10" t="s">
        <v>19</v>
      </c>
      <c r="L45" s="12">
        <f>SUM(L43:L44)</f>
        <v>8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1</v>
      </c>
      <c r="U45" s="10" t="s">
        <v>19</v>
      </c>
      <c r="V45" s="12">
        <f>SUM(V43:V44)</f>
        <v>15</v>
      </c>
    </row>
    <row r="46" ht="15.75" customHeight="1"/>
    <row r="47" ht="15.75" customHeight="1"/>
    <row r="48" ht="15.75" customHeight="1">
      <c r="B48" s="1" t="s">
        <v>357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24">
    <mergeCell ref="B43:B45"/>
    <mergeCell ref="B34:B36"/>
    <mergeCell ref="B37:B39"/>
    <mergeCell ref="B19:B21"/>
    <mergeCell ref="B22:B24"/>
    <mergeCell ref="B25:B27"/>
    <mergeCell ref="B28:B30"/>
    <mergeCell ref="B31:B33"/>
    <mergeCell ref="B40:B42"/>
    <mergeCell ref="S6:T6"/>
    <mergeCell ref="U6:V6"/>
    <mergeCell ref="B7:B9"/>
    <mergeCell ref="B10:B12"/>
    <mergeCell ref="B13:B15"/>
    <mergeCell ref="B16:B18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33" header="0.3" footer="0.3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33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2014</v>
      </c>
      <c r="F2" s="2"/>
    </row>
    <row r="4" spans="2:22" ht="15">
      <c r="B4" s="13" t="s">
        <v>64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4" t="s">
        <v>0</v>
      </c>
      <c r="D6" s="115"/>
      <c r="E6" s="114" t="s">
        <v>1</v>
      </c>
      <c r="F6" s="115"/>
      <c r="G6" s="114" t="s">
        <v>2</v>
      </c>
      <c r="H6" s="115"/>
      <c r="I6" s="114" t="s">
        <v>3</v>
      </c>
      <c r="J6" s="115"/>
      <c r="K6" s="114" t="s">
        <v>4</v>
      </c>
      <c r="L6" s="115"/>
      <c r="M6" s="114" t="s">
        <v>5</v>
      </c>
      <c r="N6" s="115"/>
      <c r="O6" s="114" t="s">
        <v>6</v>
      </c>
      <c r="P6" s="115"/>
      <c r="Q6" s="114" t="s">
        <v>7</v>
      </c>
      <c r="R6" s="115"/>
      <c r="S6" s="114" t="s">
        <v>8</v>
      </c>
      <c r="T6" s="115"/>
      <c r="U6" s="116" t="s">
        <v>9</v>
      </c>
      <c r="V6" s="115"/>
      <c r="W6" s="4"/>
    </row>
    <row r="7" spans="2:22" ht="15.75" customHeight="1">
      <c r="B7" s="117" t="s">
        <v>65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1</v>
      </c>
      <c r="I7" s="6" t="s">
        <v>17</v>
      </c>
      <c r="J7" s="5">
        <v>0</v>
      </c>
      <c r="K7" s="6" t="s">
        <v>17</v>
      </c>
      <c r="L7" s="5">
        <v>8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9</v>
      </c>
    </row>
    <row r="8" spans="2:22" ht="15.75" customHeight="1">
      <c r="B8" s="118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4</v>
      </c>
      <c r="I8" s="8" t="s">
        <v>18</v>
      </c>
      <c r="J8" s="5">
        <v>0</v>
      </c>
      <c r="K8" s="8" t="s">
        <v>18</v>
      </c>
      <c r="L8" s="5">
        <v>4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8</v>
      </c>
    </row>
    <row r="9" spans="2:22" ht="15.75" customHeight="1">
      <c r="B9" s="119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5</v>
      </c>
      <c r="I9" s="10" t="s">
        <v>19</v>
      </c>
      <c r="J9" s="12">
        <f>SUM(J7:J8)</f>
        <v>0</v>
      </c>
      <c r="K9" s="10" t="s">
        <v>19</v>
      </c>
      <c r="L9" s="12">
        <f>SUM(L7:L8)</f>
        <v>12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17</v>
      </c>
    </row>
    <row r="10" spans="2:22" ht="15.75" customHeight="1">
      <c r="B10" s="125" t="s">
        <v>66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8" t="s">
        <v>67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8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9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29" t="s">
        <v>68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0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1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7" t="s">
        <v>69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1</v>
      </c>
      <c r="U19" s="6" t="s">
        <v>17</v>
      </c>
      <c r="V19" s="7">
        <f>D19+F19+H19+J19+L19+N19+P19+R19+T19</f>
        <v>1</v>
      </c>
    </row>
    <row r="20" spans="2:22" ht="15.75" customHeight="1">
      <c r="B20" s="118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9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1</v>
      </c>
      <c r="U21" s="10" t="s">
        <v>19</v>
      </c>
      <c r="V21" s="12">
        <f>SUM(V19:V20)</f>
        <v>1</v>
      </c>
    </row>
    <row r="22" spans="2:22" ht="15.75" customHeight="1">
      <c r="B22" s="117" t="s">
        <v>70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8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19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7" t="s">
        <v>71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0</v>
      </c>
    </row>
    <row r="26" spans="2:22" ht="15.75" customHeight="1">
      <c r="B26" s="118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1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1</v>
      </c>
    </row>
    <row r="27" spans="2:22" ht="15.75" customHeight="1">
      <c r="B27" s="119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1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1</v>
      </c>
    </row>
    <row r="28" spans="2:22" ht="15.75" customHeight="1">
      <c r="B28" s="113" t="s">
        <v>9</v>
      </c>
      <c r="C28" s="8" t="s">
        <v>17</v>
      </c>
      <c r="D28" s="9">
        <f>D7+D10+D13+D16+D19+D22+D25</f>
        <v>0</v>
      </c>
      <c r="E28" s="8" t="s">
        <v>17</v>
      </c>
      <c r="F28" s="9">
        <f>F7+F10+F13+F16+F19+F22+F25</f>
        <v>0</v>
      </c>
      <c r="G28" s="8" t="s">
        <v>17</v>
      </c>
      <c r="H28" s="9">
        <f>H7+H10+H13+H16+H19+H22+H25</f>
        <v>1</v>
      </c>
      <c r="I28" s="8" t="s">
        <v>17</v>
      </c>
      <c r="J28" s="9">
        <f>J7+J10+J13+J16+J19+J22+J25</f>
        <v>0</v>
      </c>
      <c r="K28" s="8" t="s">
        <v>17</v>
      </c>
      <c r="L28" s="9">
        <f>L7+L10+L13+L16+L19+L22+L25</f>
        <v>8</v>
      </c>
      <c r="M28" s="8" t="s">
        <v>17</v>
      </c>
      <c r="N28" s="9">
        <f>N7+N10+N13+N16+N19+N22+N25</f>
        <v>0</v>
      </c>
      <c r="O28" s="8" t="s">
        <v>17</v>
      </c>
      <c r="P28" s="9">
        <f>P7+P10+P13+P16+P19+P22+P25</f>
        <v>0</v>
      </c>
      <c r="Q28" s="8" t="s">
        <v>17</v>
      </c>
      <c r="R28" s="9">
        <f>R7+R10+R13+R16+R19+R22+R25</f>
        <v>0</v>
      </c>
      <c r="S28" s="8" t="s">
        <v>17</v>
      </c>
      <c r="T28" s="9">
        <f>T7+T10+T13+T16+T19+T22+T25</f>
        <v>1</v>
      </c>
      <c r="U28" s="8" t="s">
        <v>17</v>
      </c>
      <c r="V28" s="9">
        <f>V7+V10+V13+V16+V19+V22+V25</f>
        <v>10</v>
      </c>
    </row>
    <row r="29" spans="2:22" ht="15.75" customHeight="1">
      <c r="B29" s="111"/>
      <c r="C29" s="8" t="s">
        <v>18</v>
      </c>
      <c r="D29" s="9">
        <f>D8+D11+D14+D17+D20+D23+D26</f>
        <v>0</v>
      </c>
      <c r="E29" s="8" t="s">
        <v>18</v>
      </c>
      <c r="F29" s="9">
        <f>F8+F11+F14+F17+F20+F23+F26</f>
        <v>0</v>
      </c>
      <c r="G29" s="8" t="s">
        <v>18</v>
      </c>
      <c r="H29" s="9">
        <f>H8+H11+H14+H17+H20+H23+H26</f>
        <v>5</v>
      </c>
      <c r="I29" s="8" t="s">
        <v>18</v>
      </c>
      <c r="J29" s="9">
        <f>J8+J11+J14+J17+J20+J23+J26</f>
        <v>0</v>
      </c>
      <c r="K29" s="8" t="s">
        <v>18</v>
      </c>
      <c r="L29" s="9">
        <f>L8+L11+L14+L17+L20+L23+L26</f>
        <v>4</v>
      </c>
      <c r="M29" s="8" t="s">
        <v>18</v>
      </c>
      <c r="N29" s="9">
        <f>N8+N11+N14+N17+N20+N23+N26</f>
        <v>0</v>
      </c>
      <c r="O29" s="8" t="s">
        <v>18</v>
      </c>
      <c r="P29" s="9">
        <f>P8+P11+P14+P17+P20+P23+P26</f>
        <v>0</v>
      </c>
      <c r="Q29" s="8" t="s">
        <v>18</v>
      </c>
      <c r="R29" s="9">
        <f>R8+R11+R14+R17+R20+R23+R26</f>
        <v>0</v>
      </c>
      <c r="S29" s="8" t="s">
        <v>18</v>
      </c>
      <c r="T29" s="9">
        <f>T8+T11+T14+T17+T20+T23+T26</f>
        <v>0</v>
      </c>
      <c r="U29" s="8" t="s">
        <v>18</v>
      </c>
      <c r="V29" s="9">
        <f>V8+V11+V14+V17+V20+V23+V26</f>
        <v>9</v>
      </c>
    </row>
    <row r="30" spans="2:22" ht="15.75" customHeight="1">
      <c r="B30" s="112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6</v>
      </c>
      <c r="I30" s="10" t="s">
        <v>19</v>
      </c>
      <c r="J30" s="12">
        <f>SUM(J28:J29)</f>
        <v>0</v>
      </c>
      <c r="K30" s="10" t="s">
        <v>19</v>
      </c>
      <c r="L30" s="12">
        <f>SUM(L28:L29)</f>
        <v>12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1</v>
      </c>
      <c r="U30" s="10" t="s">
        <v>19</v>
      </c>
      <c r="V30" s="12">
        <f>SUM(V28:V29)</f>
        <v>19</v>
      </c>
    </row>
    <row r="31" ht="15.75" customHeight="1"/>
    <row r="32" ht="15.75" customHeight="1"/>
    <row r="33" ht="15.75" customHeight="1">
      <c r="B33" s="1" t="s">
        <v>325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sheetProtection/>
  <mergeCells count="18">
    <mergeCell ref="B28:B30"/>
    <mergeCell ref="B19:B21"/>
    <mergeCell ref="B22:B24"/>
    <mergeCell ref="B25:B27"/>
    <mergeCell ref="S6:T6"/>
    <mergeCell ref="U6:V6"/>
    <mergeCell ref="B7:B9"/>
    <mergeCell ref="B10:B12"/>
    <mergeCell ref="B13:B15"/>
    <mergeCell ref="B16:B18"/>
    <mergeCell ref="O6:P6"/>
    <mergeCell ref="Q6:R6"/>
    <mergeCell ref="C6:D6"/>
    <mergeCell ref="E6:F6"/>
    <mergeCell ref="G6:H6"/>
    <mergeCell ref="I6:J6"/>
    <mergeCell ref="K6:L6"/>
    <mergeCell ref="M6:N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fnicolau</dc:creator>
  <cp:keywords/>
  <dc:description/>
  <cp:lastModifiedBy>leonel</cp:lastModifiedBy>
  <cp:lastPrinted>2015-03-18T15:56:01Z</cp:lastPrinted>
  <dcterms:created xsi:type="dcterms:W3CDTF">2010-03-03T16:18:38Z</dcterms:created>
  <dcterms:modified xsi:type="dcterms:W3CDTF">2015-03-24T10:04:43Z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