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firstSheet="27" activeTab="37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4">'Quadro14.3'!$A$1:$K$24</definedName>
    <definedName name="_xlnm.Print_Area" localSheetId="17">'Quadro18.1'!$A$1:$F$25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'Quadro2'!$B$1:$V$56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'Quadro35'!$B$2:$P$14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<sst xmlns="http://schemas.openxmlformats.org/spreadsheetml/2006/main" count="4069" uniqueCount="413">
  <si>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</si>
  <si>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</si>
  <si>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</si>
  <si>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</si>
  <si>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</si>
  <si>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</si>
  <si>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</si>
  <si>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</si>
  <si>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</si>
  <si>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</si>
  <si>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</si>
  <si>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</si>
  <si>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</si>
  <si>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</si>
  <si>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</si>
  <si>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</si>
  <si>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</si>
  <si>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</si>
  <si>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</si>
  <si>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</si>
  <si>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</si>
  <si>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</si>
  <si>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</si>
  <si>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</si>
  <si>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</si>
  <si>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</si>
  <si>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</si>
  <si>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</si>
  <si>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</si>
  <si>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</si>
  <si>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</si>
  <si>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</si>
  <si>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</si>
  <si>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</si>
  <si>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</si>
  <si>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</si>
  <si>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</si>
  <si>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</si>
  <si>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</si>
  <si>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</si>
  <si>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</si>
  <si>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</si>
  <si>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</si>
  <si>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</si>
  <si>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</si>
  <si>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</si>
  <si>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</si>
  <si>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</si>
  <si>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</si>
  <si>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</si>
  <si>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</si>
  <si>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</si>
  <si>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</si>
  <si>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</si>
  <si>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</si>
  <si>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</si>
  <si>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</si>
  <si>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</si>
  <si>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</si>
  <si>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</si>
  <si>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</si>
  <si>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</si>
  <si>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</si>
  <si>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</si>
  <si>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</si>
  <si>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</si>
  <si>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</si>
  <si>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</si>
  <si>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</si>
  <si>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</si>
  <si>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</si>
  <si>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</si>
  <si>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</si>
  <si>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</si>
  <si>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</si>
  <si>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</si>
  <si>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</si>
  <si>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</si>
  <si>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</si>
  <si>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</si>
  <si>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</si>
  <si>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</si>
  <si>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</si>
  <si>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</si>
  <si>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</si>
  <si>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</si>
  <si>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</si>
  <si>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</si>
  <si>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</si>
  <si>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</si>
  <si>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</si>
  <si>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</si>
  <si>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</si>
  <si>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</si>
  <si>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</si>
  <si>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</si>
  <si>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</si>
  <si>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</si>
  <si>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</si>
  <si>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</si>
  <si>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</si>
  <si>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</si>
  <si>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</si>
  <si>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</si>
  <si>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</si>
  <si>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</si>
  <si>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</si>
  <si>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</si>
  <si>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</si>
  <si>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</si>
  <si>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</si>
  <si>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</si>
  <si>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</si>
  <si>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</si>
  <si>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</si>
  <si>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</si>
  <si>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</si>
  <si>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</si>
  <si>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</si>
  <si>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</si>
  <si>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</si>
  <si>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</si>
  <si>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</si>
  <si>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</si>
  <si>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</si>
  <si>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</si>
  <si>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</si>
  <si>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</si>
  <si>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</si>
  <si>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</si>
  <si>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</si>
  <si>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</si>
  <si>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</si>
  <si>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</si>
  <si>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</si>
  <si>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</si>
  <si>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</si>
  <si>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</si>
  <si>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</si>
  <si>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</si>
  <si>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</si>
  <si>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</si>
  <si>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</si>
  <si>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</si>
  <si>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</si>
  <si>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</si>
  <si>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</si>
  <si>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</si>
  <si>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</si>
  <si>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</si>
  <si>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</si>
  <si>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</si>
  <si>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</si>
  <si>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</si>
  <si>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</si>
  <si>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</si>
  <si>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</si>
  <si>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</si>
  <si>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</si>
  <si>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</si>
  <si>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</si>
  <si>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</si>
  <si>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</si>
  <si>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</si>
  <si>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</si>
  <si>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</si>
  <si>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</si>
  <si>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</si>
  <si>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</si>
  <si>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</si>
  <si>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</si>
  <si>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</si>
  <si>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</si>
  <si>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</si>
  <si>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</si>
  <si>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</si>
  <si>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</si>
  <si>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</si>
  <si>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</si>
  <si>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</si>
  <si>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</si>
  <si>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</si>
  <si>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</si>
  <si>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</si>
  <si>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</si>
  <si>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</si>
  <si>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</si>
  <si>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</si>
  <si>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</si>
  <si>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</si>
  <si>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</si>
  <si>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</si>
  <si>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</si>
  <si>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</si>
  <si>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</si>
  <si>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</si>
  <si>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</si>
  <si>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</si>
  <si>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</si>
  <si>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</si>
  <si>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</si>
  <si>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</si>
  <si>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</si>
  <si>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</si>
  <si>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</si>
  <si>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</si>
  <si>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</si>
  <si>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</si>
  <si>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</si>
  <si>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</si>
  <si>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</si>
  <si>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</si>
  <si>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</si>
  <si>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</si>
  <si>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</si>
  <si>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</si>
  <si>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</si>
  <si>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</si>
  <si>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</si>
  <si>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</si>
  <si>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</si>
  <si>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</si>
  <si>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</si>
  <si>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</si>
  <si>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</si>
  <si>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</si>
  <si>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</si>
  <si>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</si>
  <si>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</si>
  <si>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</si>
  <si>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</si>
  <si>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</si>
  <si>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</si>
  <si>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</si>
  <si>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</si>
  <si>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</si>
  <si>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</si>
  <si>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</si>
  <si>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</si>
  <si>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</si>
  <si>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</si>
  <si>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</si>
  <si>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</si>
  <si>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</si>
  <si>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</si>
  <si>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</si>
  <si>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</si>
  <si>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</si>
  <si>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</si>
  <si>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</si>
  <si>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</si>
  <si>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</si>
  <si>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</si>
  <si>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</si>
  <si>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</si>
  <si>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</si>
  <si>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</si>
  <si>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</si>
  <si>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</si>
  <si>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</si>
  <si>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</si>
  <si>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</si>
  <si>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</si>
  <si>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</si>
  <si>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</si>
  <si>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</si>
  <si>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</si>
  <si>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</si>
  <si>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</si>
  <si>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</si>
  <si>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</si>
  <si>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</si>
  <si>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</si>
  <si>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</si>
  <si>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</si>
  <si>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</si>
  <si>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</si>
  <si>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</si>
  <si>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</si>
  <si>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</si>
  <si>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</si>
  <si>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</si>
  <si>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</si>
  <si>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</si>
  <si>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</si>
  <si>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</si>
  <si>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</si>
  <si>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</si>
  <si>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</si>
  <si>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</si>
  <si>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</si>
  <si>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</si>
  <si>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</si>
  <si>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</si>
  <si>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</si>
  <si>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</si>
  <si>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</si>
  <si>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</si>
  <si>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</si>
  <si>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</si>
  <si>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</si>
  <si>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</si>
  <si>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</si>
  <si>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</si>
  <si>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</si>
  <si>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</si>
  <si>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</si>
  <si>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</si>
  <si>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</si>
  <si>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</si>
  <si>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</si>
  <si>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</si>
  <si>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</si>
  <si>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</si>
  <si>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</si>
  <si>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</si>
  <si>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</si>
  <si>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</si>
  <si>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</si>
  <si>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</si>
  <si>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</si>
  <si>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</si>
  <si>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</si>
  <si>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</si>
  <si>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</si>
  <si>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</si>
  <si>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</si>
  <si>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</si>
  <si>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</si>
  <si>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</si>
  <si>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</si>
  <si>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</si>
  <si>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</si>
  <si>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</si>
  <si>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</si>
  <si>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</si>
  <si>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</si>
  <si>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</si>
  <si>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</si>
  <si>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</si>
  <si>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</si>
  <si>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</si>
  <si>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</si>
  <si>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</si>
  <si>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</si>
  <si>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</si>
  <si>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</si>
  <si>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</si>
  <si>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</si>
  <si>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</si>
  <si>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</si>
  <si>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</si>
  <si>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</si>
  <si>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</si>
  <si>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</si>
  <si>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</si>
  <si>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</si>
  <si>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</si>
  <si>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</si>
  <si>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</si>
  <si>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</si>
  <si>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</si>
  <si>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</si>
  <si>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</si>
  <si>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</si>
  <si>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</si>
  <si>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</si>
  <si>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</si>
  <si>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</si>
  <si>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</si>
  <si>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</si>
  <si>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</si>
  <si>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</si>
  <si>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</si>
  <si>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</si>
  <si>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</si>
  <si>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</si>
  <si>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</si>
  <si>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</si>
  <si>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</si>
  <si>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</si>
  <si>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</si>
  <si>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</si>
  <si>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</si>
  <si>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</si>
  <si>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</si>
  <si>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</si>
  <si>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</si>
  <si>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</si>
  <si>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</si>
  <si>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</si>
  <si>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</si>
  <si>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</si>
  <si>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</si>
  <si>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</si>
  <si>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</si>
  <si>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</si>
  <si>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</si>
  <si>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</si>
  <si>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</si>
  <si>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</si>
  <si>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</si>
  <si>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</si>
  <si>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</si>
  <si>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</si>
  <si>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</si>
  <si>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</si>
  <si>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</si>
  <si>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</si>
  <si>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</si>
  <si>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</si>
  <si>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Balanço Social 2013 - APLICAÇÃO SIIAL</t>
  </si>
  <si>
    <t>45-49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</si>
</sst>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6" fillId="34" borderId="10" xfId="0" applyFont="1" applyFill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6" fillId="34" borderId="20" xfId="0" applyFont="1" applyFill="1" applyBorder="1" applyAlignment="1">
      <alignment vertical="center" wrapText="1"/>
    </xf>
    <xf numFmtId="16" fontId="46" fillId="34" borderId="20" xfId="0" applyNumberFormat="1" applyFont="1" applyFill="1" applyBorder="1" applyAlignment="1">
      <alignment vertical="center" wrapText="1"/>
    </xf>
    <xf numFmtId="0" fontId="46" fillId="34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horizontal="right"/>
    </xf>
    <xf numFmtId="2" fontId="46" fillId="34" borderId="10" xfId="0" applyNumberFormat="1" applyFont="1" applyFill="1" applyBorder="1" applyAlignment="1">
      <alignment/>
    </xf>
    <xf numFmtId="2" fontId="46" fillId="33" borderId="23" xfId="0" applyNumberFormat="1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25" xfId="0" applyFont="1" applyFill="1" applyBorder="1" applyAlignment="1">
      <alignment horizontal="right"/>
    </xf>
    <xf numFmtId="0" fontId="46" fillId="34" borderId="2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8" xfId="0" applyFont="1" applyFill="1" applyBorder="1" applyAlignment="1">
      <alignment horizontal="right"/>
    </xf>
    <xf numFmtId="0" fontId="46" fillId="33" borderId="29" xfId="0" applyFont="1" applyFill="1" applyBorder="1" applyAlignment="1">
      <alignment/>
    </xf>
    <xf numFmtId="0" fontId="46" fillId="33" borderId="29" xfId="0" applyFont="1" applyFill="1" applyBorder="1" applyAlignment="1">
      <alignment horizontal="right"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 horizontal="right"/>
    </xf>
    <xf numFmtId="0" fontId="46" fillId="33" borderId="32" xfId="0" applyFont="1" applyFill="1" applyBorder="1" applyAlignment="1">
      <alignment/>
    </xf>
    <xf numFmtId="0" fontId="46" fillId="33" borderId="33" xfId="0" applyFont="1" applyFill="1" applyBorder="1" applyAlignment="1">
      <alignment horizontal="right"/>
    </xf>
    <xf numFmtId="0" fontId="46" fillId="33" borderId="34" xfId="0" applyFont="1" applyFill="1" applyBorder="1" applyAlignment="1">
      <alignment/>
    </xf>
    <xf numFmtId="0" fontId="46" fillId="33" borderId="34" xfId="0" applyFont="1" applyFill="1" applyBorder="1" applyAlignment="1">
      <alignment horizontal="right"/>
    </xf>
    <xf numFmtId="0" fontId="46" fillId="33" borderId="35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36" xfId="0" applyFont="1" applyFill="1" applyBorder="1" applyAlignment="1">
      <alignment horizontal="right"/>
    </xf>
    <xf numFmtId="16" fontId="46" fillId="34" borderId="11" xfId="0" applyNumberFormat="1" applyFont="1" applyFill="1" applyBorder="1" applyAlignment="1">
      <alignment vertical="center" wrapText="1"/>
    </xf>
    <xf numFmtId="2" fontId="46" fillId="34" borderId="20" xfId="0" applyNumberFormat="1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16" fontId="46" fillId="34" borderId="21" xfId="0" applyNumberFormat="1" applyFont="1" applyFill="1" applyBorder="1" applyAlignment="1">
      <alignment vertical="center" wrapText="1"/>
    </xf>
    <xf numFmtId="2" fontId="46" fillId="34" borderId="37" xfId="0" applyNumberFormat="1" applyFont="1" applyFill="1" applyBorder="1" applyAlignment="1">
      <alignment/>
    </xf>
    <xf numFmtId="1" fontId="46" fillId="33" borderId="23" xfId="0" applyNumberFormat="1" applyFont="1" applyFill="1" applyBorder="1" applyAlignment="1">
      <alignment/>
    </xf>
    <xf numFmtId="16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4" borderId="38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horizontal="right"/>
    </xf>
    <xf numFmtId="16" fontId="46" fillId="34" borderId="40" xfId="0" applyNumberFormat="1" applyFont="1" applyFill="1" applyBorder="1" applyAlignment="1">
      <alignment vertical="center" wrapText="1"/>
    </xf>
    <xf numFmtId="0" fontId="46" fillId="33" borderId="41" xfId="0" applyFont="1" applyFill="1" applyBorder="1" applyAlignment="1">
      <alignment horizontal="right"/>
    </xf>
    <xf numFmtId="16" fontId="46" fillId="34" borderId="36" xfId="0" applyNumberFormat="1" applyFont="1" applyFill="1" applyBorder="1" applyAlignment="1">
      <alignment vertical="center" wrapText="1"/>
    </xf>
    <xf numFmtId="16" fontId="46" fillId="34" borderId="42" xfId="0" applyNumberFormat="1" applyFont="1" applyFill="1" applyBorder="1" applyAlignment="1">
      <alignment vertical="center" wrapText="1"/>
    </xf>
    <xf numFmtId="0" fontId="46" fillId="34" borderId="28" xfId="0" applyFont="1" applyFill="1" applyBorder="1" applyAlignment="1">
      <alignment vertical="center" wrapText="1"/>
    </xf>
    <xf numFmtId="16" fontId="46" fillId="34" borderId="43" xfId="0" applyNumberFormat="1" applyFont="1" applyFill="1" applyBorder="1" applyAlignment="1">
      <alignment vertical="center" wrapText="1"/>
    </xf>
    <xf numFmtId="0" fontId="46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6" fillId="34" borderId="10" xfId="0" applyNumberFormat="1" applyFont="1" applyFill="1" applyBorder="1" applyAlignment="1">
      <alignment/>
    </xf>
    <xf numFmtId="1" fontId="46" fillId="34" borderId="45" xfId="0" applyNumberFormat="1" applyFont="1" applyFill="1" applyBorder="1" applyAlignment="1">
      <alignment/>
    </xf>
    <xf numFmtId="1" fontId="46" fillId="34" borderId="20" xfId="0" applyNumberFormat="1" applyFont="1" applyFill="1" applyBorder="1" applyAlignment="1">
      <alignment/>
    </xf>
    <xf numFmtId="1" fontId="46" fillId="34" borderId="46" xfId="0" applyNumberFormat="1" applyFont="1" applyFill="1" applyBorder="1" applyAlignment="1">
      <alignment/>
    </xf>
    <xf numFmtId="1" fontId="46" fillId="33" borderId="30" xfId="0" applyNumberFormat="1" applyFont="1" applyFill="1" applyBorder="1" applyAlignment="1">
      <alignment/>
    </xf>
    <xf numFmtId="1" fontId="46" fillId="34" borderId="22" xfId="0" applyNumberFormat="1" applyFont="1" applyFill="1" applyBorder="1" applyAlignment="1">
      <alignment/>
    </xf>
    <xf numFmtId="0" fontId="47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6" fillId="34" borderId="20" xfId="0" applyFont="1" applyFill="1" applyBorder="1" applyAlignment="1">
      <alignment horizontal="center" vertical="center" wrapText="1"/>
    </xf>
    <xf numFmtId="16" fontId="46" fillId="34" borderId="20" xfId="0" applyNumberFormat="1" applyFont="1" applyFill="1" applyBorder="1" applyAlignment="1">
      <alignment horizontal="center" vertical="center" wrapText="1"/>
    </xf>
    <xf numFmtId="17" fontId="46" fillId="34" borderId="2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0" fontId="48" fillId="0" borderId="0" xfId="0" applyFont="1" applyFill="1" applyAlignment="1">
      <alignment/>
    </xf>
    <xf numFmtId="1" fontId="46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1" fontId="46" fillId="34" borderId="52" xfId="0" applyNumberFormat="1" applyFont="1" applyFill="1" applyBorder="1" applyAlignment="1">
      <alignment/>
    </xf>
    <xf numFmtId="0" fontId="47" fillId="0" borderId="0" xfId="47" applyFont="1" applyFill="1" applyAlignment="1" applyProtection="1">
      <alignment/>
      <protection/>
    </xf>
    <xf numFmtId="0" fontId="46" fillId="34" borderId="53" xfId="0" applyFont="1" applyFill="1" applyBorder="1" applyAlignment="1">
      <alignment vertical="center" wrapText="1"/>
    </xf>
    <xf numFmtId="0" fontId="46" fillId="33" borderId="54" xfId="0" applyFont="1" applyFill="1" applyBorder="1" applyAlignment="1">
      <alignment horizontal="right"/>
    </xf>
    <xf numFmtId="1" fontId="46" fillId="34" borderId="55" xfId="0" applyNumberFormat="1" applyFont="1" applyFill="1" applyBorder="1" applyAlignment="1">
      <alignment/>
    </xf>
    <xf numFmtId="1" fontId="46" fillId="34" borderId="56" xfId="0" applyNumberFormat="1" applyFont="1" applyFill="1" applyBorder="1" applyAlignment="1">
      <alignment/>
    </xf>
    <xf numFmtId="0" fontId="46" fillId="34" borderId="54" xfId="0" applyFont="1" applyFill="1" applyBorder="1" applyAlignment="1">
      <alignment vertical="center" wrapText="1"/>
    </xf>
    <xf numFmtId="0" fontId="46" fillId="33" borderId="57" xfId="0" applyFont="1" applyFill="1" applyBorder="1" applyAlignment="1">
      <alignment horizontal="right"/>
    </xf>
    <xf numFmtId="0" fontId="46" fillId="33" borderId="24" xfId="0" applyFont="1" applyFill="1" applyBorder="1" applyAlignment="1">
      <alignment horizontal="right"/>
    </xf>
    <xf numFmtId="1" fontId="46" fillId="34" borderId="58" xfId="0" applyNumberFormat="1" applyFont="1" applyFill="1" applyBorder="1" applyAlignment="1">
      <alignment/>
    </xf>
    <xf numFmtId="1" fontId="46" fillId="33" borderId="51" xfId="0" applyNumberFormat="1" applyFont="1" applyFill="1" applyBorder="1" applyAlignment="1">
      <alignment/>
    </xf>
    <xf numFmtId="0" fontId="46" fillId="33" borderId="59" xfId="0" applyFont="1" applyFill="1" applyBorder="1" applyAlignment="1">
      <alignment horizontal="right"/>
    </xf>
    <xf numFmtId="16" fontId="46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0" fillId="34" borderId="45" xfId="0" applyNumberFormat="1" applyFont="1" applyFill="1" applyBorder="1" applyAlignment="1">
      <alignment/>
    </xf>
    <xf numFmtId="1" fontId="50" fillId="33" borderId="51" xfId="0" applyNumberFormat="1" applyFont="1" applyFill="1" applyBorder="1" applyAlignment="1">
      <alignment/>
    </xf>
    <xf numFmtId="1" fontId="50" fillId="34" borderId="58" xfId="0" applyNumberFormat="1" applyFont="1" applyFill="1" applyBorder="1" applyAlignment="1">
      <alignment/>
    </xf>
    <xf numFmtId="1" fontId="50" fillId="34" borderId="52" xfId="0" applyNumberFormat="1" applyFont="1" applyFill="1" applyBorder="1" applyAlignment="1">
      <alignment/>
    </xf>
    <xf numFmtId="1" fontId="50" fillId="34" borderId="10" xfId="0" applyNumberFormat="1" applyFont="1" applyFill="1" applyBorder="1" applyAlignment="1">
      <alignment/>
    </xf>
    <xf numFmtId="0" fontId="46" fillId="34" borderId="60" xfId="0" applyFont="1" applyFill="1" applyBorder="1" applyAlignment="1">
      <alignment horizontal="center" vertical="center"/>
    </xf>
    <xf numFmtId="0" fontId="46" fillId="34" borderId="61" xfId="0" applyFont="1" applyFill="1" applyBorder="1" applyAlignment="1">
      <alignment horizontal="center" vertical="center"/>
    </xf>
    <xf numFmtId="0" fontId="46" fillId="34" borderId="62" xfId="0" applyFont="1" applyFill="1" applyBorder="1" applyAlignment="1">
      <alignment horizontal="center" vertical="center"/>
    </xf>
    <xf numFmtId="0" fontId="46" fillId="34" borderId="63" xfId="0" applyFont="1" applyFill="1" applyBorder="1" applyAlignment="1">
      <alignment horizontal="center" vertical="center"/>
    </xf>
    <xf numFmtId="0" fontId="49" fillId="36" borderId="64" xfId="0" applyFont="1" applyFill="1" applyBorder="1" applyAlignment="1">
      <alignment horizontal="center" wrapText="1"/>
    </xf>
    <xf numFmtId="0" fontId="49" fillId="36" borderId="65" xfId="0" applyFont="1" applyFill="1" applyBorder="1" applyAlignment="1">
      <alignment horizontal="center" wrapText="1"/>
    </xf>
    <xf numFmtId="0" fontId="49" fillId="36" borderId="66" xfId="0" applyFont="1" applyFill="1" applyBorder="1" applyAlignment="1">
      <alignment horizontal="center" wrapText="1"/>
    </xf>
    <xf numFmtId="0" fontId="46" fillId="34" borderId="60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9" fillId="36" borderId="67" xfId="0" applyFont="1" applyFill="1" applyBorder="1" applyAlignment="1">
      <alignment horizontal="center" vertical="center" wrapText="1"/>
    </xf>
    <xf numFmtId="0" fontId="49" fillId="36" borderId="68" xfId="0" applyFont="1" applyFill="1" applyBorder="1" applyAlignment="1">
      <alignment horizontal="center" vertical="center" wrapText="1"/>
    </xf>
    <xf numFmtId="16" fontId="46" fillId="34" borderId="60" xfId="0" applyNumberFormat="1" applyFont="1" applyFill="1" applyBorder="1" applyAlignment="1">
      <alignment horizontal="center" vertical="center" wrapText="1"/>
    </xf>
    <xf numFmtId="0" fontId="46" fillId="34" borderId="61" xfId="0" applyNumberFormat="1" applyFont="1" applyFill="1" applyBorder="1" applyAlignment="1">
      <alignment horizontal="center" vertical="center" wrapText="1"/>
    </xf>
    <xf numFmtId="0" fontId="46" fillId="34" borderId="62" xfId="0" applyNumberFormat="1" applyFont="1" applyFill="1" applyBorder="1" applyAlignment="1">
      <alignment horizontal="center" vertical="center" wrapText="1"/>
    </xf>
    <xf numFmtId="17" fontId="46" fillId="34" borderId="60" xfId="0" applyNumberFormat="1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69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9" fillId="36" borderId="64" xfId="0" applyFont="1" applyFill="1" applyBorder="1" applyAlignment="1">
      <alignment horizontal="center" vertical="center" wrapText="1"/>
    </xf>
    <xf numFmtId="0" fontId="49" fillId="36" borderId="65" xfId="0" applyFont="1" applyFill="1" applyBorder="1" applyAlignment="1">
      <alignment horizontal="center" vertical="center" wrapText="1"/>
    </xf>
    <xf numFmtId="0" fontId="49" fillId="36" borderId="70" xfId="0" applyFont="1" applyFill="1" applyBorder="1" applyAlignment="1">
      <alignment horizontal="center" vertical="center" wrapText="1"/>
    </xf>
    <xf numFmtId="0" fontId="49" fillId="36" borderId="71" xfId="0" applyFont="1" applyFill="1" applyBorder="1" applyAlignment="1">
      <alignment horizontal="center" vertical="center" wrapText="1"/>
    </xf>
    <xf numFmtId="16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NumberFormat="1" applyFont="1" applyFill="1" applyBorder="1" applyAlignment="1">
      <alignment horizontal="center" vertical="center" wrapText="1"/>
    </xf>
    <xf numFmtId="0" fontId="46" fillId="34" borderId="74" xfId="0" applyNumberFormat="1" applyFont="1" applyFill="1" applyBorder="1" applyAlignment="1">
      <alignment horizontal="center" vertical="center" wrapText="1"/>
    </xf>
    <xf numFmtId="17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Font="1" applyFill="1" applyBorder="1" applyAlignment="1">
      <alignment horizontal="center" vertical="center" wrapText="1"/>
    </xf>
    <xf numFmtId="0" fontId="46" fillId="34" borderId="74" xfId="0" applyFont="1" applyFill="1" applyBorder="1" applyAlignment="1">
      <alignment horizontal="center" vertical="center" wrapText="1"/>
    </xf>
    <xf numFmtId="16" fontId="46" fillId="33" borderId="0" xfId="0" applyNumberFormat="1" applyFont="1" applyFill="1" applyBorder="1" applyAlignment="1">
      <alignment horizontal="center" vertical="center" wrapText="1"/>
    </xf>
    <xf numFmtId="17" fontId="46" fillId="33" borderId="0" xfId="0" applyNumberFormat="1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wrapText="1"/>
    </xf>
    <xf numFmtId="0" fontId="49" fillId="36" borderId="76" xfId="0" applyFont="1" applyFill="1" applyBorder="1" applyAlignment="1">
      <alignment horizontal="center" wrapText="1"/>
    </xf>
    <xf numFmtId="0" fontId="49" fillId="36" borderId="77" xfId="0" applyFont="1" applyFill="1" applyBorder="1" applyAlignment="1">
      <alignment horizontal="center" wrapText="1"/>
    </xf>
    <xf numFmtId="0" fontId="49" fillId="36" borderId="78" xfId="0" applyFont="1" applyFill="1" applyBorder="1" applyAlignment="1">
      <alignment horizontal="center" wrapText="1"/>
    </xf>
    <xf numFmtId="0" fontId="49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9" fillId="36" borderId="79" xfId="0" applyFont="1" applyFill="1" applyBorder="1" applyAlignment="1">
      <alignment horizontal="center" vertical="center" wrapText="1"/>
    </xf>
    <xf numFmtId="0" fontId="49" fillId="36" borderId="76" xfId="0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vertical="center" wrapText="1"/>
    </xf>
    <xf numFmtId="0" fontId="49" fillId="36" borderId="80" xfId="0" applyFont="1" applyFill="1" applyBorder="1" applyAlignment="1">
      <alignment horizontal="center" vertical="center" wrapText="1"/>
    </xf>
    <xf numFmtId="0" fontId="49" fillId="36" borderId="81" xfId="0" applyFont="1" applyFill="1" applyBorder="1" applyAlignment="1">
      <alignment horizontal="center" vertical="center" wrapText="1"/>
    </xf>
    <xf numFmtId="0" fontId="49" fillId="36" borderId="36" xfId="0" applyFont="1" applyFill="1" applyBorder="1" applyAlignment="1">
      <alignment horizontal="center" vertical="center" wrapText="1"/>
    </xf>
    <xf numFmtId="0" fontId="49" fillId="36" borderId="82" xfId="0" applyFont="1" applyFill="1" applyBorder="1" applyAlignment="1">
      <alignment horizontal="center" vertical="center" wrapText="1"/>
    </xf>
    <xf numFmtId="0" fontId="49" fillId="36" borderId="83" xfId="0" applyFont="1" applyFill="1" applyBorder="1" applyAlignment="1">
      <alignment horizontal="center" vertical="center" wrapText="1"/>
    </xf>
    <xf numFmtId="0" fontId="49" fillId="36" borderId="84" xfId="0" applyFont="1" applyFill="1" applyBorder="1" applyAlignment="1">
      <alignment horizontal="center" vertical="center" wrapText="1"/>
    </xf>
    <xf numFmtId="0" fontId="49" fillId="36" borderId="77" xfId="0" applyFont="1" applyFill="1" applyBorder="1" applyAlignment="1">
      <alignment horizontal="center" vertical="center" wrapText="1"/>
    </xf>
    <xf numFmtId="0" fontId="49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4" t="s">
        <v>342</v>
      </c>
    </row>
    <row r="2" ht="15.75" thickBot="1"/>
    <row r="3" spans="2:3" ht="24" customHeight="1">
      <c r="B3" s="72" t="s">
        <v>411</v>
      </c>
      <c r="C3" s="73"/>
    </row>
    <row r="4" spans="2:3" ht="15.75" customHeight="1" thickBot="1">
      <c r="B4" s="74"/>
      <c r="C4" s="75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9" t="s">
        <v>274</v>
      </c>
      <c r="C40" s="70" t="s">
        <v>275</v>
      </c>
    </row>
    <row r="41" spans="2:3" ht="17.25" customHeight="1">
      <c r="B41" s="89" t="s">
        <v>276</v>
      </c>
      <c r="C41" s="70" t="s">
        <v>303</v>
      </c>
    </row>
    <row r="42" spans="2:3" ht="17.25" customHeight="1">
      <c r="B42" s="89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22">
      <selection activeCell="J42" sqref="J4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</row>
    <row r="7" spans="2:22" ht="15.75" customHeight="1">
      <c r="B7" s="115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3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2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</v>
      </c>
    </row>
    <row r="19" spans="2:22" ht="15.75" customHeight="1">
      <c r="B19" s="115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0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0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1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2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0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3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2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</v>
      </c>
    </row>
    <row r="34" spans="2:22" ht="15.75" customHeight="1">
      <c r="B34" s="130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</v>
      </c>
    </row>
    <row r="35" spans="2:22" ht="15.75" customHeight="1">
      <c r="B35" s="13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4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5</v>
      </c>
    </row>
    <row r="36" spans="2:22" ht="15.75" customHeight="1">
      <c r="B36" s="13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6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7</v>
      </c>
    </row>
    <row r="37" spans="2:22" ht="15.75" customHeight="1">
      <c r="B37" s="130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3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1</v>
      </c>
    </row>
    <row r="39" spans="2:22" ht="15.75" customHeight="1">
      <c r="B39" s="13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130" t="s">
        <v>269</v>
      </c>
      <c r="C40" s="8" t="s">
        <v>17</v>
      </c>
      <c r="D40" s="5">
        <v>0</v>
      </c>
      <c r="E40" s="8" t="s">
        <v>17</v>
      </c>
      <c r="F40" s="5">
        <v>4</v>
      </c>
      <c r="G40" s="8" t="s">
        <v>17</v>
      </c>
      <c r="H40" s="5">
        <v>3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1</v>
      </c>
      <c r="U40" s="8" t="s">
        <v>17</v>
      </c>
      <c r="V40" s="9">
        <f>D40+F40+H40+J40+L40+N40+P40+R40+T40</f>
        <v>8</v>
      </c>
    </row>
    <row r="41" spans="2:38" s="81" customFormat="1" ht="15.75" customHeight="1">
      <c r="B41" s="131"/>
      <c r="C41" s="82" t="s">
        <v>18</v>
      </c>
      <c r="D41" s="5">
        <v>0</v>
      </c>
      <c r="E41" s="82" t="s">
        <v>18</v>
      </c>
      <c r="F41" s="5">
        <v>3</v>
      </c>
      <c r="G41" s="82" t="s">
        <v>18</v>
      </c>
      <c r="H41" s="5">
        <v>0</v>
      </c>
      <c r="I41" s="82" t="s">
        <v>18</v>
      </c>
      <c r="J41" s="5">
        <v>0</v>
      </c>
      <c r="K41" s="82" t="s">
        <v>18</v>
      </c>
      <c r="L41" s="5">
        <v>0</v>
      </c>
      <c r="M41" s="82" t="s">
        <v>18</v>
      </c>
      <c r="N41" s="5">
        <v>0</v>
      </c>
      <c r="O41" s="82" t="s">
        <v>18</v>
      </c>
      <c r="P41" s="5">
        <v>0</v>
      </c>
      <c r="Q41" s="82" t="s">
        <v>18</v>
      </c>
      <c r="R41" s="5">
        <v>0</v>
      </c>
      <c r="S41" s="82" t="s">
        <v>18</v>
      </c>
      <c r="T41" s="5">
        <v>0</v>
      </c>
      <c r="U41" s="82" t="s">
        <v>18</v>
      </c>
      <c r="V41" s="83">
        <f>D41+F41+H41+J41+L41+N41+P41+R41+T41</f>
        <v>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2"/>
      <c r="C42" s="10" t="s">
        <v>19</v>
      </c>
      <c r="D42" s="12">
        <f>SUM(D40:D41)</f>
        <v>0</v>
      </c>
      <c r="E42" s="10" t="s">
        <v>19</v>
      </c>
      <c r="F42" s="12">
        <f>SUM(F40:F41)</f>
        <v>7</v>
      </c>
      <c r="G42" s="10" t="s">
        <v>19</v>
      </c>
      <c r="H42" s="12">
        <f>SUM(H40:H41)</f>
        <v>3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1</v>
      </c>
      <c r="U42" s="10" t="s">
        <v>19</v>
      </c>
      <c r="V42" s="12">
        <f>SUM(V40:V41)</f>
        <v>11</v>
      </c>
    </row>
    <row r="43" spans="2:22" ht="15.75" customHeight="1">
      <c r="B43" s="130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31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2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0</v>
      </c>
    </row>
    <row r="46" spans="2:22" ht="15.75" customHeight="1">
      <c r="B46" s="130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4</v>
      </c>
      <c r="G46" s="8" t="s">
        <v>17</v>
      </c>
      <c r="H46" s="9">
        <f>H7+H10+H13+H16+H40+H19+H43+H22+H25+H28+H31+H34+H37</f>
        <v>4</v>
      </c>
      <c r="I46" s="8" t="s">
        <v>17</v>
      </c>
      <c r="J46" s="9">
        <f>J7+J10+J13+J16+J40+J19+J43+J22+J25+J28+J31+J34+J37</f>
        <v>0</v>
      </c>
      <c r="K46" s="8" t="s">
        <v>17</v>
      </c>
      <c r="L46" s="9">
        <f>L7+L10+L13+L16+L40+L19+L43+L22+L25+L28+L31+L34+L37</f>
        <v>6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1</v>
      </c>
      <c r="U46" s="8" t="s">
        <v>17</v>
      </c>
      <c r="V46" s="9">
        <f>V7+V10+V13+V16+V40+V19+V43+V22+V25+V28+V31+V34+V37</f>
        <v>15</v>
      </c>
    </row>
    <row r="47" spans="2:22" ht="15.75" customHeight="1">
      <c r="B47" s="131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3</v>
      </c>
      <c r="G47" s="8" t="s">
        <v>18</v>
      </c>
      <c r="H47" s="9">
        <f>H8+H11+H14+H17+H41+H20+H44+H23+H26+H29+H32+H35+H38</f>
        <v>0</v>
      </c>
      <c r="I47" s="8" t="s">
        <v>18</v>
      </c>
      <c r="J47" s="9">
        <f>J8+J11+J14+J17+J41+J20+J44+J23+J26+J29+J32+J35+J38</f>
        <v>1</v>
      </c>
      <c r="K47" s="8" t="s">
        <v>18</v>
      </c>
      <c r="L47" s="9">
        <f>L8+L11+L14+L17+L41+L20+L44+L23+L26+L29+L32+L35+L38</f>
        <v>5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9">
        <f>V8+V11+V14+V17+V41+V20+V44+V23+V26+V29+V32+V35+V38</f>
        <v>9</v>
      </c>
    </row>
    <row r="48" spans="2:22" ht="15.75" customHeight="1">
      <c r="B48" s="132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7</v>
      </c>
      <c r="G48" s="10" t="s">
        <v>19</v>
      </c>
      <c r="H48" s="12">
        <f>H9+H12+H15+H18+H42+H21+H45+H24+H27+H30+H33+H36+H39</f>
        <v>4</v>
      </c>
      <c r="I48" s="10" t="s">
        <v>19</v>
      </c>
      <c r="J48" s="12">
        <f>J9+J12+J15+J18+J42+J21+J45+J24+J27+J30+J33+J36+J39</f>
        <v>1</v>
      </c>
      <c r="K48" s="10" t="s">
        <v>19</v>
      </c>
      <c r="L48" s="12">
        <f>L9+L12+L15+L18+L42+L21+L45+L24+L27+L30+L33+L36+L39</f>
        <v>11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1</v>
      </c>
      <c r="U48" s="10" t="s">
        <v>19</v>
      </c>
      <c r="V48" s="12">
        <f>V9+V12+V15+V18+V42+V21+V45+V24+V27+V30+V33+V36+V39</f>
        <v>24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  <mergeCell ref="B25:B27"/>
    <mergeCell ref="B28:B30"/>
    <mergeCell ref="B7:B9"/>
    <mergeCell ref="B10:B12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38.25">
      <c r="B7" s="76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7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8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6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6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9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80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1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0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0</v>
      </c>
    </row>
    <row r="26" spans="2:22" ht="15.75" customHeight="1">
      <c r="B26" s="109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0</v>
      </c>
    </row>
    <row r="27" spans="2:22" ht="15.75" customHeight="1">
      <c r="B27" s="11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0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13:B15"/>
    <mergeCell ref="B16:B18"/>
    <mergeCell ref="B19:B21"/>
    <mergeCell ref="B22:B24"/>
    <mergeCell ref="B25:B27"/>
    <mergeCell ref="O6:P6"/>
    <mergeCell ref="M6:N6"/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364</v>
      </c>
    </row>
    <row r="5" ht="26.25" customHeight="1"/>
    <row r="6" spans="3:5" ht="39" customHeight="1">
      <c r="C6" s="112" t="s">
        <v>9</v>
      </c>
      <c r="D6" s="113"/>
      <c r="E6" s="4"/>
    </row>
    <row r="7" spans="2:4" ht="15.75" customHeight="1">
      <c r="B7" s="115" t="s">
        <v>86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23" t="s">
        <v>87</v>
      </c>
      <c r="C10" s="6" t="s">
        <v>17</v>
      </c>
      <c r="D10" s="5">
        <v>2857</v>
      </c>
    </row>
    <row r="11" spans="2:4" ht="15.75" customHeight="1">
      <c r="B11" s="124"/>
      <c r="C11" s="8" t="s">
        <v>18</v>
      </c>
      <c r="D11" s="5">
        <v>501</v>
      </c>
    </row>
    <row r="12" spans="2:4" ht="15.75" customHeight="1">
      <c r="B12" s="125"/>
      <c r="C12" s="10" t="s">
        <v>19</v>
      </c>
      <c r="D12" s="12">
        <f>SUM(D10:D11)</f>
        <v>3358</v>
      </c>
    </row>
    <row r="13" spans="2:4" ht="15.75" customHeight="1">
      <c r="B13" s="111" t="s">
        <v>9</v>
      </c>
      <c r="C13" s="8" t="s">
        <v>17</v>
      </c>
      <c r="D13" s="9">
        <f>D7+D10</f>
        <v>2857</v>
      </c>
    </row>
    <row r="14" spans="2:4" ht="15.75" customHeight="1">
      <c r="B14" s="109"/>
      <c r="C14" s="8" t="s">
        <v>18</v>
      </c>
      <c r="D14" s="9">
        <f>D8+D11</f>
        <v>501</v>
      </c>
    </row>
    <row r="15" spans="2:4" ht="15.75" customHeight="1">
      <c r="B15" s="110"/>
      <c r="C15" s="10" t="s">
        <v>19</v>
      </c>
      <c r="D15" s="12">
        <f>SUM(D13:D14)</f>
        <v>3358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365</v>
      </c>
    </row>
    <row r="5" ht="26.25" customHeight="1"/>
    <row r="6" spans="3:5" ht="39" customHeight="1">
      <c r="C6" s="112" t="s">
        <v>9</v>
      </c>
      <c r="D6" s="113"/>
      <c r="E6" s="4"/>
    </row>
    <row r="7" spans="2:4" ht="15.75" customHeight="1">
      <c r="B7" s="115" t="s">
        <v>88</v>
      </c>
      <c r="C7" s="6" t="s">
        <v>17</v>
      </c>
      <c r="D7" s="5">
        <v>2857</v>
      </c>
    </row>
    <row r="8" spans="2:4" ht="15.75" customHeight="1">
      <c r="B8" s="116"/>
      <c r="C8" s="8" t="s">
        <v>18</v>
      </c>
      <c r="D8" s="5">
        <v>501</v>
      </c>
    </row>
    <row r="9" spans="2:4" ht="15.75" customHeight="1">
      <c r="B9" s="117"/>
      <c r="C9" s="10" t="s">
        <v>19</v>
      </c>
      <c r="D9" s="12">
        <f>SUM(D7:D8)</f>
        <v>3358</v>
      </c>
    </row>
    <row r="10" spans="2:4" ht="15.75" customHeight="1">
      <c r="B10" s="123" t="s">
        <v>366</v>
      </c>
      <c r="C10" s="6" t="s">
        <v>17</v>
      </c>
      <c r="D10" s="5">
        <v>0</v>
      </c>
    </row>
    <row r="11" spans="2:4" ht="15.75" customHeight="1">
      <c r="B11" s="124"/>
      <c r="C11" s="8" t="s">
        <v>18</v>
      </c>
      <c r="D11" s="5">
        <v>0</v>
      </c>
    </row>
    <row r="12" spans="2:4" ht="15.75" customHeight="1">
      <c r="B12" s="125"/>
      <c r="C12" s="10" t="s">
        <v>19</v>
      </c>
      <c r="D12" s="12">
        <f>SUM(D10:D11)</f>
        <v>0</v>
      </c>
    </row>
    <row r="13" spans="2:4" ht="15.75" customHeight="1">
      <c r="B13" s="111" t="s">
        <v>9</v>
      </c>
      <c r="C13" s="8" t="s">
        <v>17</v>
      </c>
      <c r="D13" s="9">
        <f>D7+D10</f>
        <v>2857</v>
      </c>
    </row>
    <row r="14" spans="2:4" ht="15.75" customHeight="1">
      <c r="B14" s="109"/>
      <c r="C14" s="8" t="s">
        <v>18</v>
      </c>
      <c r="D14" s="9">
        <f>D8+D11</f>
        <v>501</v>
      </c>
    </row>
    <row r="15" spans="2:4" ht="15.75" customHeight="1">
      <c r="B15" s="110"/>
      <c r="C15" s="10" t="s">
        <v>19</v>
      </c>
      <c r="D15" s="12">
        <f>SUM(D13:D14)</f>
        <v>3358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256</v>
      </c>
    </row>
    <row r="5" ht="26.25" customHeight="1"/>
    <row r="6" spans="3:5" ht="39" customHeight="1">
      <c r="C6" s="121" t="s">
        <v>9</v>
      </c>
      <c r="D6" s="122"/>
      <c r="E6" s="4"/>
    </row>
    <row r="7" spans="2:4" ht="15.75" customHeight="1">
      <c r="B7" s="115" t="s">
        <v>89</v>
      </c>
      <c r="C7" s="6" t="s">
        <v>17</v>
      </c>
      <c r="D7" s="5">
        <v>3285</v>
      </c>
    </row>
    <row r="8" spans="2:4" ht="15.75" customHeight="1">
      <c r="B8" s="116"/>
      <c r="C8" s="8" t="s">
        <v>18</v>
      </c>
      <c r="D8" s="5">
        <v>837</v>
      </c>
    </row>
    <row r="9" spans="2:4" ht="15.75" customHeight="1">
      <c r="B9" s="117"/>
      <c r="C9" s="10" t="s">
        <v>19</v>
      </c>
      <c r="D9" s="12">
        <f>SUM(D7:D8)</f>
        <v>4122</v>
      </c>
    </row>
    <row r="10" spans="2:4" ht="15.75" customHeight="1">
      <c r="B10" s="123" t="s">
        <v>90</v>
      </c>
      <c r="C10" s="6" t="s">
        <v>17</v>
      </c>
      <c r="D10" s="5">
        <v>3583</v>
      </c>
    </row>
    <row r="11" spans="2:4" ht="15.75" customHeight="1">
      <c r="B11" s="124"/>
      <c r="C11" s="8" t="s">
        <v>18</v>
      </c>
      <c r="D11" s="5">
        <v>1472</v>
      </c>
    </row>
    <row r="12" spans="2:4" ht="15.75" customHeight="1">
      <c r="B12" s="125"/>
      <c r="C12" s="10" t="s">
        <v>19</v>
      </c>
      <c r="D12" s="12">
        <v>669</v>
      </c>
    </row>
    <row r="13" spans="2:4" ht="15.75" customHeight="1">
      <c r="B13" s="123" t="s">
        <v>91</v>
      </c>
      <c r="C13" s="6" t="s">
        <v>17</v>
      </c>
      <c r="D13" s="5">
        <v>148</v>
      </c>
    </row>
    <row r="14" spans="2:4" ht="15.75" customHeight="1">
      <c r="B14" s="124"/>
      <c r="C14" s="8" t="s">
        <v>18</v>
      </c>
      <c r="D14" s="5">
        <v>0</v>
      </c>
    </row>
    <row r="15" spans="2:4" ht="15.75" customHeight="1">
      <c r="B15" s="125"/>
      <c r="C15" s="10" t="s">
        <v>19</v>
      </c>
      <c r="D15" s="12">
        <f>SUM(D13:D14)</f>
        <v>148</v>
      </c>
    </row>
    <row r="16" spans="2:4" ht="15.75" customHeight="1">
      <c r="B16" s="111" t="s">
        <v>9</v>
      </c>
      <c r="C16" s="8" t="s">
        <v>17</v>
      </c>
      <c r="D16" s="9">
        <f>D7+D13+D10</f>
        <v>7016</v>
      </c>
    </row>
    <row r="17" spans="2:4" ht="15.75" customHeight="1">
      <c r="B17" s="109"/>
      <c r="C17" s="8" t="s">
        <v>18</v>
      </c>
      <c r="D17" s="9">
        <f>D8+D14+D11</f>
        <v>2309</v>
      </c>
    </row>
    <row r="18" spans="2:4" ht="15.75" customHeight="1">
      <c r="B18" s="110"/>
      <c r="C18" s="10" t="s">
        <v>19</v>
      </c>
      <c r="D18" s="12">
        <f>SUM(D16:D17)</f>
        <v>9325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25">
      <selection activeCell="U43" sqref="U43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252</v>
      </c>
      <c r="D2" s="2" t="s">
        <v>16</v>
      </c>
      <c r="E2" s="2">
        <v>2013</v>
      </c>
      <c r="F2" s="2"/>
    </row>
    <row r="4" spans="2:22" ht="15">
      <c r="B4" s="118" t="s">
        <v>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85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85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85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85</v>
      </c>
    </row>
    <row r="13" spans="2:22" ht="15.75" customHeight="1">
      <c r="B13" s="126" t="s">
        <v>94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2</v>
      </c>
      <c r="I13" s="6" t="s">
        <v>17</v>
      </c>
      <c r="J13" s="5">
        <v>7</v>
      </c>
      <c r="K13" s="6" t="s">
        <v>17</v>
      </c>
      <c r="L13" s="5">
        <v>65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5</v>
      </c>
      <c r="U13" s="6" t="s">
        <v>17</v>
      </c>
      <c r="V13" s="7">
        <f>D13+F13+H13+J13+L13+N13+P13+R13+T13</f>
        <v>79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6</v>
      </c>
      <c r="G14" s="8" t="s">
        <v>18</v>
      </c>
      <c r="H14" s="5">
        <v>0</v>
      </c>
      <c r="I14" s="8" t="s">
        <v>18</v>
      </c>
      <c r="J14" s="5">
        <v>13</v>
      </c>
      <c r="K14" s="8" t="s">
        <v>18</v>
      </c>
      <c r="L14" s="5">
        <v>18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5</v>
      </c>
      <c r="U14" s="8" t="s">
        <v>18</v>
      </c>
      <c r="V14" s="9">
        <f>D14+F14+H14+J14+L14+N14+P14+R14+T14</f>
        <v>42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6</v>
      </c>
      <c r="G15" s="10" t="s">
        <v>19</v>
      </c>
      <c r="H15" s="12">
        <f>SUM(H13:H14)</f>
        <v>2</v>
      </c>
      <c r="I15" s="10" t="s">
        <v>19</v>
      </c>
      <c r="J15" s="12">
        <f>SUM(J13:J14)</f>
        <v>20</v>
      </c>
      <c r="K15" s="10" t="s">
        <v>19</v>
      </c>
      <c r="L15" s="12">
        <f>SUM(L13:L14)</f>
        <v>83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10</v>
      </c>
      <c r="U15" s="10" t="s">
        <v>19</v>
      </c>
      <c r="V15" s="12">
        <f>SUM(V13:V14)</f>
        <v>121</v>
      </c>
    </row>
    <row r="16" spans="2:22" ht="15.75" customHeight="1">
      <c r="B16" s="127" t="s">
        <v>95</v>
      </c>
      <c r="C16" s="6" t="s">
        <v>17</v>
      </c>
      <c r="D16" s="5">
        <v>0</v>
      </c>
      <c r="E16" s="6" t="s">
        <v>17</v>
      </c>
      <c r="F16" s="5">
        <v>11</v>
      </c>
      <c r="G16" s="6" t="s">
        <v>17</v>
      </c>
      <c r="H16" s="5">
        <v>378</v>
      </c>
      <c r="I16" s="6" t="s">
        <v>17</v>
      </c>
      <c r="J16" s="5">
        <v>376</v>
      </c>
      <c r="K16" s="6" t="s">
        <v>17</v>
      </c>
      <c r="L16" s="5">
        <v>3095</v>
      </c>
      <c r="M16" s="6" t="s">
        <v>17</v>
      </c>
      <c r="N16" s="5">
        <v>0</v>
      </c>
      <c r="O16" s="6" t="s">
        <v>17</v>
      </c>
      <c r="P16" s="5">
        <v>4</v>
      </c>
      <c r="Q16" s="6" t="s">
        <v>17</v>
      </c>
      <c r="R16" s="5">
        <v>0</v>
      </c>
      <c r="S16" s="6" t="s">
        <v>17</v>
      </c>
      <c r="T16" s="5">
        <v>10</v>
      </c>
      <c r="U16" s="6" t="s">
        <v>17</v>
      </c>
      <c r="V16" s="7">
        <f>D16+F16+H16+J16+L16+N16+P16+R16+T16</f>
        <v>3874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5</v>
      </c>
      <c r="G17" s="8" t="s">
        <v>18</v>
      </c>
      <c r="H17" s="5">
        <v>28</v>
      </c>
      <c r="I17" s="8" t="s">
        <v>18</v>
      </c>
      <c r="J17" s="5">
        <v>136</v>
      </c>
      <c r="K17" s="8" t="s">
        <v>18</v>
      </c>
      <c r="L17" s="5">
        <v>189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8</v>
      </c>
      <c r="U17" s="8" t="s">
        <v>18</v>
      </c>
      <c r="V17" s="9">
        <f>D17+F17+H17+J17+L17+N17+P17+R17+T17</f>
        <v>366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16</v>
      </c>
      <c r="G18" s="10" t="s">
        <v>19</v>
      </c>
      <c r="H18" s="12">
        <f>SUM(H16:H17)</f>
        <v>406</v>
      </c>
      <c r="I18" s="10" t="s">
        <v>19</v>
      </c>
      <c r="J18" s="12">
        <f>SUM(J16:J17)</f>
        <v>512</v>
      </c>
      <c r="K18" s="10" t="s">
        <v>19</v>
      </c>
      <c r="L18" s="12">
        <f>SUM(L16:L17)</f>
        <v>3284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4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18</v>
      </c>
      <c r="U18" s="10" t="s">
        <v>19</v>
      </c>
      <c r="V18" s="12">
        <f>SUM(V16:V17)</f>
        <v>4240</v>
      </c>
    </row>
    <row r="19" spans="2:22" ht="15.75" customHeight="1">
      <c r="B19" s="115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4</v>
      </c>
      <c r="I22" s="6" t="s">
        <v>17</v>
      </c>
      <c r="J22" s="5">
        <v>19</v>
      </c>
      <c r="K22" s="6" t="s">
        <v>17</v>
      </c>
      <c r="L22" s="5">
        <v>74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97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17</v>
      </c>
      <c r="I23" s="8" t="s">
        <v>18</v>
      </c>
      <c r="J23" s="5">
        <v>11</v>
      </c>
      <c r="K23" s="8" t="s">
        <v>18</v>
      </c>
      <c r="L23" s="5">
        <v>8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36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21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82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133</v>
      </c>
    </row>
    <row r="25" spans="2:22" ht="15.75" customHeight="1">
      <c r="B25" s="115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19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22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4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5</v>
      </c>
      <c r="K27" s="10" t="s">
        <v>19</v>
      </c>
      <c r="L27" s="12">
        <f>SUM(L25:L26)</f>
        <v>19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26</v>
      </c>
    </row>
    <row r="28" spans="2:22" ht="15.75" customHeight="1">
      <c r="B28" s="115" t="s">
        <v>99</v>
      </c>
      <c r="C28" s="6" t="s">
        <v>17</v>
      </c>
      <c r="D28" s="5">
        <v>0</v>
      </c>
      <c r="E28" s="6" t="s">
        <v>17</v>
      </c>
      <c r="F28" s="5">
        <v>13</v>
      </c>
      <c r="G28" s="6" t="s">
        <v>17</v>
      </c>
      <c r="H28" s="5">
        <v>33</v>
      </c>
      <c r="I28" s="6" t="s">
        <v>17</v>
      </c>
      <c r="J28" s="5">
        <v>71</v>
      </c>
      <c r="K28" s="6" t="s">
        <v>17</v>
      </c>
      <c r="L28" s="5">
        <v>211</v>
      </c>
      <c r="M28" s="6" t="s">
        <v>17</v>
      </c>
      <c r="N28" s="5">
        <v>0</v>
      </c>
      <c r="O28" s="6" t="s">
        <v>17</v>
      </c>
      <c r="P28" s="5">
        <v>3</v>
      </c>
      <c r="Q28" s="6" t="s">
        <v>17</v>
      </c>
      <c r="R28" s="5">
        <v>0</v>
      </c>
      <c r="S28" s="6" t="s">
        <v>17</v>
      </c>
      <c r="T28" s="5">
        <v>4</v>
      </c>
      <c r="U28" s="6" t="s">
        <v>17</v>
      </c>
      <c r="V28" s="7">
        <f>D28+F28+H28+J28+L28+N28+P28+R28+T28</f>
        <v>335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8</v>
      </c>
      <c r="G29" s="8" t="s">
        <v>18</v>
      </c>
      <c r="H29" s="5">
        <v>34</v>
      </c>
      <c r="I29" s="8" t="s">
        <v>18</v>
      </c>
      <c r="J29" s="5">
        <v>77</v>
      </c>
      <c r="K29" s="8" t="s">
        <v>18</v>
      </c>
      <c r="L29" s="5">
        <v>43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163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21</v>
      </c>
      <c r="G30" s="10" t="s">
        <v>19</v>
      </c>
      <c r="H30" s="12">
        <f>SUM(H28:H29)</f>
        <v>67</v>
      </c>
      <c r="I30" s="10" t="s">
        <v>19</v>
      </c>
      <c r="J30" s="12">
        <f>SUM(J28:J29)</f>
        <v>148</v>
      </c>
      <c r="K30" s="10" t="s">
        <v>19</v>
      </c>
      <c r="L30" s="12">
        <f>SUM(L28:L29)</f>
        <v>254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5</v>
      </c>
      <c r="U30" s="10" t="s">
        <v>19</v>
      </c>
      <c r="V30" s="12">
        <f>SUM(V28:V29)</f>
        <v>498</v>
      </c>
    </row>
    <row r="31" spans="2:22" ht="15.75" customHeight="1">
      <c r="B31" s="115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5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5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2</v>
      </c>
      <c r="I37" s="6" t="s">
        <v>17</v>
      </c>
      <c r="J37" s="5">
        <v>24</v>
      </c>
      <c r="K37" s="6" t="s">
        <v>17</v>
      </c>
      <c r="L37" s="5">
        <v>62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3</v>
      </c>
      <c r="U37" s="6" t="s">
        <v>17</v>
      </c>
      <c r="V37" s="7">
        <f>D37+F37+H37+J37+L37+N37+P37+R37+T37</f>
        <v>91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1</v>
      </c>
      <c r="I38" s="8" t="s">
        <v>18</v>
      </c>
      <c r="J38" s="5">
        <v>5</v>
      </c>
      <c r="K38" s="8" t="s">
        <v>18</v>
      </c>
      <c r="L38" s="5">
        <v>18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24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3</v>
      </c>
      <c r="I39" s="10" t="s">
        <v>19</v>
      </c>
      <c r="J39" s="12">
        <f>SUM(J37:J38)</f>
        <v>29</v>
      </c>
      <c r="K39" s="10" t="s">
        <v>19</v>
      </c>
      <c r="L39" s="12">
        <f>SUM(L37:L38)</f>
        <v>80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3</v>
      </c>
      <c r="U39" s="10" t="s">
        <v>19</v>
      </c>
      <c r="V39" s="12">
        <f>SUM(V37:V38)</f>
        <v>115</v>
      </c>
    </row>
    <row r="40" spans="2:22" ht="15.75" customHeight="1">
      <c r="B40" s="115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5" t="s">
        <v>8</v>
      </c>
      <c r="C43" s="6" t="s">
        <v>17</v>
      </c>
      <c r="D43" s="5">
        <v>0</v>
      </c>
      <c r="E43" s="6" t="s">
        <v>17</v>
      </c>
      <c r="F43" s="5">
        <v>16</v>
      </c>
      <c r="G43" s="6" t="s">
        <v>17</v>
      </c>
      <c r="H43" s="5">
        <v>44</v>
      </c>
      <c r="I43" s="6" t="s">
        <v>17</v>
      </c>
      <c r="J43" s="5">
        <v>86</v>
      </c>
      <c r="K43" s="6" t="s">
        <v>17</v>
      </c>
      <c r="L43" s="5">
        <v>311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12</v>
      </c>
      <c r="U43" s="6" t="s">
        <v>17</v>
      </c>
      <c r="V43" s="7">
        <f>D43+F43+H43+J43+L43+N43+P43+R43+T43</f>
        <v>469</v>
      </c>
    </row>
    <row r="44" spans="2:22" ht="15.75" customHeight="1">
      <c r="B44" s="116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12</v>
      </c>
      <c r="I44" s="8" t="s">
        <v>18</v>
      </c>
      <c r="J44" s="5">
        <v>0</v>
      </c>
      <c r="K44" s="8" t="s">
        <v>18</v>
      </c>
      <c r="L44" s="5">
        <v>7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19</v>
      </c>
    </row>
    <row r="45" spans="2:22" ht="15.75" customHeight="1">
      <c r="B45" s="117"/>
      <c r="C45" s="10" t="s">
        <v>19</v>
      </c>
      <c r="D45" s="12">
        <f>SUM(D43:D44)</f>
        <v>0</v>
      </c>
      <c r="E45" s="10" t="s">
        <v>19</v>
      </c>
      <c r="F45" s="12">
        <f>SUM(F43:F44)</f>
        <v>16</v>
      </c>
      <c r="G45" s="10" t="s">
        <v>19</v>
      </c>
      <c r="H45" s="12">
        <f>SUM(H43:H44)</f>
        <v>56</v>
      </c>
      <c r="I45" s="10" t="s">
        <v>19</v>
      </c>
      <c r="J45" s="12">
        <f>SUM(J43:J44)</f>
        <v>86</v>
      </c>
      <c r="K45" s="10" t="s">
        <v>19</v>
      </c>
      <c r="L45" s="12">
        <f>SUM(L43:L44)</f>
        <v>318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12</v>
      </c>
      <c r="U45" s="10" t="s">
        <v>19</v>
      </c>
      <c r="V45" s="12">
        <f>SUM(V43:V44)</f>
        <v>488</v>
      </c>
    </row>
    <row r="46" spans="2:22" ht="15.75" customHeight="1">
      <c r="B46" s="111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40</v>
      </c>
      <c r="G46" s="8" t="s">
        <v>17</v>
      </c>
      <c r="H46" s="9">
        <f>H7+H10+H13+H16+H19+H22+H25+H28+H31+H34+H37+H40+H43</f>
        <v>465</v>
      </c>
      <c r="I46" s="8" t="s">
        <v>17</v>
      </c>
      <c r="J46" s="9">
        <f>J7+J10+J13+J16+J19+J22+J25+J28+J31+J34+J37+J40+J43</f>
        <v>584</v>
      </c>
      <c r="K46" s="8" t="s">
        <v>17</v>
      </c>
      <c r="L46" s="9">
        <f>L7+L10+L13+L16+L19+L22+L25+L28+L31+L34+L37+L40+L43</f>
        <v>3837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7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34</v>
      </c>
      <c r="U46" s="8" t="s">
        <v>17</v>
      </c>
      <c r="V46" s="9">
        <f>V7+V10+V13+V16+V19+V22+V25+V28+V31+V34+V37+V40+V43</f>
        <v>4967</v>
      </c>
    </row>
    <row r="47" spans="2:22" ht="15.75" customHeight="1">
      <c r="B47" s="109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19</v>
      </c>
      <c r="G47" s="8" t="s">
        <v>18</v>
      </c>
      <c r="H47" s="9">
        <f>H8+H11+H14+H17+H20+H23+H26+H29+H32+H35+H38+H41+H44</f>
        <v>92</v>
      </c>
      <c r="I47" s="8" t="s">
        <v>18</v>
      </c>
      <c r="J47" s="9">
        <f>J8+J11+J14+J17+J20+J23+J26+J29+J32+J35+J38+J41+J44</f>
        <v>331</v>
      </c>
      <c r="K47" s="8" t="s">
        <v>18</v>
      </c>
      <c r="L47" s="9">
        <f>L8+L11+L14+L17+L20+L23+L26+L29+L32+L35+L38+L41+L44</f>
        <v>283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14</v>
      </c>
      <c r="U47" s="8" t="s">
        <v>18</v>
      </c>
      <c r="V47" s="9">
        <f>V8+V11+V14+V17+V20+V23+V26+V29+V32+V35+V38+V41+V44</f>
        <v>739</v>
      </c>
    </row>
    <row r="48" spans="2:22" ht="15.75" customHeight="1">
      <c r="B48" s="110"/>
      <c r="C48" s="10" t="s">
        <v>19</v>
      </c>
      <c r="D48" s="12">
        <f>SUM(D46:D47)</f>
        <v>0</v>
      </c>
      <c r="E48" s="10" t="s">
        <v>19</v>
      </c>
      <c r="F48" s="12">
        <f>SUM(F46:F47)</f>
        <v>59</v>
      </c>
      <c r="G48" s="10" t="s">
        <v>19</v>
      </c>
      <c r="H48" s="12">
        <f>SUM(H46:H47)</f>
        <v>557</v>
      </c>
      <c r="I48" s="10" t="s">
        <v>19</v>
      </c>
      <c r="J48" s="12">
        <f>SUM(J46:J47)</f>
        <v>915</v>
      </c>
      <c r="K48" s="10" t="s">
        <v>19</v>
      </c>
      <c r="L48" s="12">
        <f>SUM(L46:L47)</f>
        <v>4120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7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48</v>
      </c>
      <c r="U48" s="10" t="s">
        <v>19</v>
      </c>
      <c r="V48" s="11">
        <f>SUM(V46:V47)</f>
        <v>5706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104</v>
      </c>
    </row>
    <row r="5" ht="26.25" customHeight="1"/>
    <row r="6" spans="3:5" ht="39" customHeight="1">
      <c r="C6" s="121" t="s">
        <v>130</v>
      </c>
      <c r="D6" s="122"/>
      <c r="E6" s="4"/>
    </row>
    <row r="7" spans="2:4" ht="20.25" customHeight="1">
      <c r="B7" s="16" t="s">
        <v>270</v>
      </c>
      <c r="C7" s="6" t="s">
        <v>19</v>
      </c>
      <c r="D7" s="20">
        <v>4384815.43</v>
      </c>
    </row>
    <row r="8" spans="2:4" ht="20.25" customHeight="1">
      <c r="B8" s="17" t="s">
        <v>271</v>
      </c>
      <c r="C8" s="6" t="s">
        <v>19</v>
      </c>
      <c r="D8" s="20">
        <v>156854.55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352450.48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4894120.459999999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108</v>
      </c>
    </row>
    <row r="5" ht="26.25" customHeight="1"/>
    <row r="6" spans="3:5" ht="39" customHeight="1">
      <c r="C6" s="121" t="s">
        <v>130</v>
      </c>
      <c r="D6" s="122"/>
      <c r="E6" s="4"/>
    </row>
    <row r="7" spans="2:4" ht="33" customHeight="1">
      <c r="B7" s="16" t="s">
        <v>377</v>
      </c>
      <c r="C7" s="6" t="s">
        <v>19</v>
      </c>
      <c r="D7" s="20">
        <v>18301.01</v>
      </c>
    </row>
    <row r="8" spans="2:4" ht="33" customHeight="1">
      <c r="B8" s="17" t="s">
        <v>378</v>
      </c>
      <c r="C8" s="6" t="s">
        <v>19</v>
      </c>
      <c r="D8" s="20">
        <v>18301.01</v>
      </c>
    </row>
    <row r="9" spans="2:4" ht="40.5" customHeight="1">
      <c r="B9" s="17" t="s">
        <v>109</v>
      </c>
      <c r="C9" s="6" t="s">
        <v>19</v>
      </c>
      <c r="D9" s="20">
        <v>54932.47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31696.49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15679.62</v>
      </c>
    </row>
    <row r="18" spans="2:4" ht="33" customHeight="1">
      <c r="B18" s="17" t="s">
        <v>118</v>
      </c>
      <c r="C18" s="6" t="s">
        <v>19</v>
      </c>
      <c r="D18" s="20">
        <v>14899.95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3044</v>
      </c>
    </row>
    <row r="21" spans="2:4" ht="33" customHeight="1">
      <c r="B21" s="18" t="s">
        <v>9</v>
      </c>
      <c r="C21" s="19" t="s">
        <v>19</v>
      </c>
      <c r="D21" s="21">
        <f>SUM(D7:D20)</f>
        <v>156854.55000000002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121</v>
      </c>
    </row>
    <row r="5" ht="18" customHeight="1"/>
    <row r="6" spans="3:5" ht="30.75" customHeight="1">
      <c r="C6" s="121" t="s">
        <v>130</v>
      </c>
      <c r="D6" s="122"/>
      <c r="E6" s="4"/>
    </row>
    <row r="7" spans="2:4" ht="33" customHeight="1">
      <c r="B7" s="16" t="s">
        <v>122</v>
      </c>
      <c r="C7" s="6" t="s">
        <v>19</v>
      </c>
      <c r="D7" s="20">
        <v>20734.9</v>
      </c>
    </row>
    <row r="8" spans="2:4" ht="33" customHeight="1">
      <c r="B8" s="17" t="s">
        <v>379</v>
      </c>
      <c r="C8" s="6" t="s">
        <v>19</v>
      </c>
      <c r="D8" s="20">
        <v>0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328123.88</v>
      </c>
    </row>
    <row r="12" spans="2:4" ht="33" customHeight="1">
      <c r="B12" s="17" t="s">
        <v>126</v>
      </c>
      <c r="C12" s="6" t="s">
        <v>19</v>
      </c>
      <c r="D12" s="20">
        <v>213.86</v>
      </c>
    </row>
    <row r="13" spans="2:4" ht="33" customHeight="1">
      <c r="B13" s="17" t="s">
        <v>127</v>
      </c>
      <c r="C13" s="6" t="s">
        <v>19</v>
      </c>
      <c r="D13" s="20">
        <v>0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3377.84</v>
      </c>
    </row>
    <row r="16" spans="2:4" ht="33" customHeight="1">
      <c r="B16" s="18" t="s">
        <v>9</v>
      </c>
      <c r="C16" s="19" t="s">
        <v>19</v>
      </c>
      <c r="D16" s="21">
        <f>SUM(D7:D15)</f>
        <v>352450.48000000004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10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5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22</v>
      </c>
      <c r="I10" s="6" t="s">
        <v>17</v>
      </c>
      <c r="J10" s="5">
        <v>36</v>
      </c>
      <c r="K10" s="6" t="s">
        <v>17</v>
      </c>
      <c r="L10" s="5">
        <v>159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7">
        <f>D10+F10+H10+J10+L10+N10+P10+R10+T10</f>
        <v>225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14</v>
      </c>
      <c r="I11" s="8" t="s">
        <v>18</v>
      </c>
      <c r="J11" s="5">
        <v>42</v>
      </c>
      <c r="K11" s="8" t="s">
        <v>18</v>
      </c>
      <c r="L11" s="5">
        <v>48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105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36</v>
      </c>
      <c r="I12" s="10" t="s">
        <v>19</v>
      </c>
      <c r="J12" s="12">
        <f>SUM(J10:J11)</f>
        <v>78</v>
      </c>
      <c r="K12" s="10" t="s">
        <v>19</v>
      </c>
      <c r="L12" s="12">
        <f>SUM(L10:L11)</f>
        <v>207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2">
        <f>SUM(V10:V11)</f>
        <v>330</v>
      </c>
    </row>
    <row r="13" spans="2:22" ht="15.75" customHeight="1">
      <c r="B13" s="115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1</v>
      </c>
    </row>
    <row r="16" spans="2:22" ht="15.75" customHeight="1">
      <c r="B16" s="115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1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108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1</v>
      </c>
      <c r="I19" s="6" t="s">
        <v>17</v>
      </c>
      <c r="J19" s="5">
        <v>0</v>
      </c>
      <c r="K19" s="6" t="s">
        <v>17</v>
      </c>
      <c r="L19" s="5">
        <v>8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10</v>
      </c>
    </row>
    <row r="20" spans="2:22" ht="15.75" customHeight="1">
      <c r="B20" s="10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0</v>
      </c>
      <c r="K20" s="8" t="s">
        <v>18</v>
      </c>
      <c r="L20" s="5">
        <v>5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5</v>
      </c>
      <c r="U20" s="8" t="s">
        <v>18</v>
      </c>
      <c r="V20" s="9">
        <f>D20+F20+H20+J20+L20+N20+P20+R20+T20</f>
        <v>11</v>
      </c>
    </row>
    <row r="21" spans="2:22" ht="15.75" customHeight="1">
      <c r="B21" s="11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2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13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21</v>
      </c>
    </row>
    <row r="22" spans="2:22" ht="15.75" customHeight="1">
      <c r="B22" s="111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23</v>
      </c>
      <c r="I22" s="8" t="s">
        <v>17</v>
      </c>
      <c r="J22" s="9">
        <f>J7+J10+J13+J16+J19</f>
        <v>36</v>
      </c>
      <c r="K22" s="8" t="s">
        <v>17</v>
      </c>
      <c r="L22" s="9">
        <f>L7+L10+L13+L16+L19</f>
        <v>167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6</v>
      </c>
      <c r="U22" s="8" t="s">
        <v>17</v>
      </c>
      <c r="V22" s="9">
        <f>V7+V10+V13+V16+V19</f>
        <v>242</v>
      </c>
    </row>
    <row r="23" spans="2:22" ht="15.75" customHeight="1">
      <c r="B23" s="109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16</v>
      </c>
      <c r="I23" s="8" t="s">
        <v>18</v>
      </c>
      <c r="J23" s="9">
        <f>J8+J11+J14+J17+J20</f>
        <v>42</v>
      </c>
      <c r="K23" s="8" t="s">
        <v>18</v>
      </c>
      <c r="L23" s="9">
        <f>L8+L11+L14+L17+L20</f>
        <v>54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5</v>
      </c>
      <c r="U23" s="8" t="s">
        <v>18</v>
      </c>
      <c r="V23" s="9">
        <f>V8+V11+V14+V17+V20</f>
        <v>121</v>
      </c>
    </row>
    <row r="24" spans="2:22" ht="15.75" customHeight="1">
      <c r="B24" s="110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39</v>
      </c>
      <c r="I24" s="10" t="s">
        <v>19</v>
      </c>
      <c r="J24" s="12">
        <f>SUM(J22:J23)</f>
        <v>78</v>
      </c>
      <c r="K24" s="10" t="s">
        <v>19</v>
      </c>
      <c r="L24" s="12">
        <f>SUM(L22:L23)</f>
        <v>221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11</v>
      </c>
      <c r="U24" s="10" t="s">
        <v>19</v>
      </c>
      <c r="V24" s="11">
        <f>SUM(V22:V23)</f>
        <v>363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B19:B21"/>
    <mergeCell ref="B22:B24"/>
    <mergeCell ref="Q6:R6"/>
    <mergeCell ref="S6:T6"/>
    <mergeCell ref="U6:V6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129</v>
      </c>
    </row>
    <row r="5" ht="26.25" customHeight="1"/>
    <row r="6" spans="3:5" ht="39" customHeight="1">
      <c r="C6" s="121" t="s">
        <v>130</v>
      </c>
      <c r="D6" s="122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">
      <c r="A2" s="67" t="s">
        <v>252</v>
      </c>
      <c r="B2" s="2" t="s">
        <v>16</v>
      </c>
      <c r="C2" s="2">
        <v>2013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6" t="s">
        <v>9</v>
      </c>
      <c r="D6" s="137"/>
      <c r="E6" s="136" t="s">
        <v>143</v>
      </c>
      <c r="F6" s="137"/>
      <c r="G6" s="138" t="s">
        <v>144</v>
      </c>
      <c r="H6" s="139"/>
      <c r="I6" s="138" t="s">
        <v>145</v>
      </c>
      <c r="J6" s="139"/>
      <c r="K6" s="121" t="s">
        <v>146</v>
      </c>
      <c r="L6" s="122"/>
      <c r="M6" s="4"/>
    </row>
    <row r="7" spans="2:12" ht="15.75" customHeight="1">
      <c r="B7" s="115" t="s">
        <v>139</v>
      </c>
      <c r="C7" s="6" t="s">
        <v>17</v>
      </c>
      <c r="D7" s="22">
        <v>9</v>
      </c>
      <c r="E7" s="29"/>
      <c r="F7" s="30"/>
      <c r="G7" s="31"/>
      <c r="H7" s="30"/>
      <c r="I7" s="31"/>
      <c r="J7" s="32"/>
      <c r="K7" s="24" t="s">
        <v>17</v>
      </c>
      <c r="L7" s="5">
        <v>1</v>
      </c>
    </row>
    <row r="8" spans="2:12" ht="15.75" customHeight="1">
      <c r="B8" s="116"/>
      <c r="C8" s="8" t="s">
        <v>18</v>
      </c>
      <c r="D8" s="22">
        <v>4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13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1</v>
      </c>
    </row>
    <row r="10" spans="2:14" ht="15.75" customHeight="1">
      <c r="B10" s="140" t="s">
        <v>140</v>
      </c>
      <c r="C10" s="29"/>
      <c r="D10" s="32"/>
      <c r="E10" s="25" t="s">
        <v>17</v>
      </c>
      <c r="F10" s="27">
        <v>1</v>
      </c>
      <c r="G10" s="8" t="s">
        <v>17</v>
      </c>
      <c r="H10" s="27">
        <v>7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1"/>
      <c r="C11" s="33"/>
      <c r="D11" s="34"/>
      <c r="E11" s="25" t="s">
        <v>18</v>
      </c>
      <c r="F11" s="5">
        <v>2</v>
      </c>
      <c r="G11" s="8" t="s">
        <v>18</v>
      </c>
      <c r="H11" s="5">
        <v>1</v>
      </c>
      <c r="I11" s="8" t="s">
        <v>18</v>
      </c>
      <c r="J11" s="22">
        <v>1</v>
      </c>
      <c r="K11" s="33"/>
      <c r="L11" s="34"/>
    </row>
    <row r="12" spans="2:12" ht="15.75" customHeight="1">
      <c r="B12" s="142"/>
      <c r="C12" s="33"/>
      <c r="D12" s="34"/>
      <c r="E12" s="26" t="s">
        <v>19</v>
      </c>
      <c r="F12" s="12">
        <f>SUM(F10:F11)</f>
        <v>3</v>
      </c>
      <c r="G12" s="10" t="s">
        <v>19</v>
      </c>
      <c r="H12" s="12">
        <f>SUM(H10:H11)</f>
        <v>8</v>
      </c>
      <c r="I12" s="10" t="s">
        <v>19</v>
      </c>
      <c r="J12" s="23">
        <f>SUM(J10:J11)</f>
        <v>1</v>
      </c>
      <c r="K12" s="33"/>
      <c r="L12" s="34"/>
    </row>
    <row r="13" spans="2:12" ht="15.75" customHeight="1">
      <c r="B13" s="143" t="s">
        <v>141</v>
      </c>
      <c r="C13" s="33"/>
      <c r="D13" s="34"/>
      <c r="E13" s="24" t="s">
        <v>17</v>
      </c>
      <c r="F13" s="5">
        <v>1</v>
      </c>
      <c r="G13" s="6" t="s">
        <v>17</v>
      </c>
      <c r="H13" s="5">
        <v>138</v>
      </c>
      <c r="I13" s="6" t="s">
        <v>17</v>
      </c>
      <c r="J13" s="22">
        <v>0</v>
      </c>
      <c r="K13" s="33"/>
      <c r="L13" s="34"/>
    </row>
    <row r="14" spans="2:12" ht="15.75" customHeight="1">
      <c r="B14" s="144"/>
      <c r="C14" s="33"/>
      <c r="D14" s="34"/>
      <c r="E14" s="25" t="s">
        <v>18</v>
      </c>
      <c r="F14" s="5">
        <v>2</v>
      </c>
      <c r="G14" s="8" t="s">
        <v>18</v>
      </c>
      <c r="H14" s="5">
        <v>25</v>
      </c>
      <c r="I14" s="8" t="s">
        <v>18</v>
      </c>
      <c r="J14" s="22">
        <v>151</v>
      </c>
      <c r="K14" s="33"/>
      <c r="L14" s="34"/>
    </row>
    <row r="15" spans="2:12" ht="15.75" customHeight="1">
      <c r="B15" s="145"/>
      <c r="C15" s="33"/>
      <c r="D15" s="34"/>
      <c r="E15" s="26" t="s">
        <v>19</v>
      </c>
      <c r="F15" s="12">
        <f>SUM(F13:F14)</f>
        <v>3</v>
      </c>
      <c r="G15" s="10" t="s">
        <v>19</v>
      </c>
      <c r="H15" s="12">
        <f>SUM(H13:H14)</f>
        <v>163</v>
      </c>
      <c r="I15" s="10" t="s">
        <v>19</v>
      </c>
      <c r="J15" s="23">
        <f>SUM(J13:J14)</f>
        <v>151</v>
      </c>
      <c r="K15" s="33"/>
      <c r="L15" s="34"/>
    </row>
    <row r="16" spans="2:12" ht="15.75" customHeight="1">
      <c r="B16" s="133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768</v>
      </c>
      <c r="I16" s="6" t="s">
        <v>17</v>
      </c>
      <c r="J16" s="22">
        <v>2052</v>
      </c>
      <c r="K16" s="33"/>
      <c r="L16" s="34"/>
    </row>
    <row r="17" spans="2:12" ht="15.75" customHeight="1">
      <c r="B17" s="134"/>
      <c r="C17" s="33"/>
      <c r="D17" s="34"/>
      <c r="E17" s="25" t="s">
        <v>18</v>
      </c>
      <c r="F17" s="5">
        <v>0</v>
      </c>
      <c r="G17" s="8" t="s">
        <v>18</v>
      </c>
      <c r="H17" s="5">
        <v>487</v>
      </c>
      <c r="I17" s="8" t="s">
        <v>18</v>
      </c>
      <c r="J17" s="22">
        <v>651</v>
      </c>
      <c r="K17" s="33"/>
      <c r="L17" s="34"/>
    </row>
    <row r="18" spans="2:12" ht="15.75" customHeight="1">
      <c r="B18" s="135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1255</v>
      </c>
      <c r="I18" s="10" t="s">
        <v>19</v>
      </c>
      <c r="J18" s="23">
        <f>SUM(J16:J17)</f>
        <v>2703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">
      <c r="A2" s="67" t="s">
        <v>252</v>
      </c>
      <c r="B2" s="2" t="s">
        <v>16</v>
      </c>
      <c r="C2" s="2">
        <v>2013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6" t="s">
        <v>9</v>
      </c>
      <c r="D6" s="137"/>
      <c r="E6" s="136" t="s">
        <v>143</v>
      </c>
      <c r="F6" s="137"/>
      <c r="G6" s="138" t="s">
        <v>144</v>
      </c>
      <c r="H6" s="139"/>
      <c r="I6" s="138" t="s">
        <v>145</v>
      </c>
      <c r="J6" s="139"/>
      <c r="K6" s="121" t="s">
        <v>146</v>
      </c>
      <c r="L6" s="122"/>
      <c r="M6" s="4"/>
    </row>
    <row r="7" spans="2:12" ht="15.75" customHeight="1">
      <c r="B7" s="115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6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0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1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2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3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4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5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3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4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5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148</v>
      </c>
    </row>
    <row r="5" ht="26.25" customHeight="1"/>
    <row r="6" spans="3:5" ht="39" customHeight="1">
      <c r="C6" s="121" t="s">
        <v>9</v>
      </c>
      <c r="D6" s="122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12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12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">
      <c r="A2" s="67" t="s">
        <v>252</v>
      </c>
      <c r="C2" s="2" t="s">
        <v>16</v>
      </c>
      <c r="D2" s="2">
        <v>2013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6" t="s">
        <v>155</v>
      </c>
      <c r="D6" s="137"/>
      <c r="E6" s="136" t="s">
        <v>156</v>
      </c>
      <c r="F6" s="137"/>
      <c r="G6" s="138" t="s">
        <v>157</v>
      </c>
      <c r="H6" s="139"/>
      <c r="I6" s="138" t="s">
        <v>158</v>
      </c>
      <c r="J6" s="139"/>
      <c r="K6" s="4"/>
    </row>
    <row r="7" spans="2:10" ht="15.75" customHeight="1">
      <c r="B7" s="150"/>
      <c r="C7" s="148"/>
      <c r="D7" s="149"/>
      <c r="E7" s="148"/>
      <c r="F7" s="149"/>
      <c r="G7" s="148"/>
      <c r="H7" s="149"/>
      <c r="I7" s="148"/>
      <c r="J7" s="149"/>
    </row>
    <row r="8" spans="2:10" ht="15.75" customHeight="1">
      <c r="B8" s="150"/>
      <c r="C8" s="148"/>
      <c r="D8" s="149"/>
      <c r="E8" s="148"/>
      <c r="F8" s="149"/>
      <c r="G8" s="148"/>
      <c r="H8" s="149"/>
      <c r="I8" s="148"/>
      <c r="J8" s="149"/>
    </row>
    <row r="9" spans="2:10" ht="15.75" customHeight="1">
      <c r="B9" s="150"/>
      <c r="C9" s="148"/>
      <c r="D9" s="149"/>
      <c r="E9" s="148"/>
      <c r="F9" s="149"/>
      <c r="G9" s="148"/>
      <c r="H9" s="149"/>
      <c r="I9" s="148"/>
      <c r="J9" s="149"/>
    </row>
    <row r="10" spans="2:12" ht="15.75" customHeight="1">
      <c r="B10" s="146"/>
      <c r="C10" s="148"/>
      <c r="D10" s="149"/>
      <c r="E10" s="148"/>
      <c r="F10" s="149"/>
      <c r="G10" s="148"/>
      <c r="H10" s="149"/>
      <c r="I10" s="148"/>
      <c r="J10" s="149"/>
      <c r="L10" s="40"/>
    </row>
    <row r="11" spans="2:10" ht="15.75" customHeight="1">
      <c r="B11" s="146"/>
      <c r="C11" s="148"/>
      <c r="D11" s="149"/>
      <c r="E11" s="148"/>
      <c r="F11" s="149"/>
      <c r="G11" s="148"/>
      <c r="H11" s="149"/>
      <c r="I11" s="148"/>
      <c r="J11" s="149"/>
    </row>
    <row r="12" spans="2:10" ht="15.75" customHeight="1">
      <c r="B12" s="146"/>
      <c r="C12" s="148"/>
      <c r="D12" s="149"/>
      <c r="E12" s="148"/>
      <c r="F12" s="149"/>
      <c r="G12" s="148"/>
      <c r="H12" s="149"/>
      <c r="I12" s="148"/>
      <c r="J12" s="149"/>
    </row>
    <row r="13" spans="2:10" ht="15.75" customHeight="1">
      <c r="B13" s="147"/>
      <c r="C13" s="148"/>
      <c r="D13" s="149"/>
      <c r="E13" s="148"/>
      <c r="F13" s="149"/>
      <c r="G13" s="148"/>
      <c r="H13" s="149"/>
      <c r="I13" s="148"/>
      <c r="J13" s="149"/>
    </row>
    <row r="14" spans="2:10" ht="15.75" customHeight="1">
      <c r="B14" s="147"/>
      <c r="C14" s="148"/>
      <c r="D14" s="149"/>
      <c r="E14" s="148"/>
      <c r="F14" s="149"/>
      <c r="G14" s="148"/>
      <c r="H14" s="149"/>
      <c r="I14" s="148"/>
      <c r="J14" s="149"/>
    </row>
    <row r="15" spans="2:10" ht="15.75" customHeight="1">
      <c r="B15" s="147"/>
      <c r="C15" s="148"/>
      <c r="D15" s="149"/>
      <c r="E15" s="148"/>
      <c r="F15" s="149"/>
      <c r="G15" s="148"/>
      <c r="H15" s="149"/>
      <c r="I15" s="148"/>
      <c r="J15" s="149"/>
    </row>
    <row r="16" spans="2:10" ht="15.75" customHeight="1">
      <c r="B16" s="150"/>
      <c r="C16" s="148"/>
      <c r="D16" s="149"/>
      <c r="E16" s="148"/>
      <c r="F16" s="149"/>
      <c r="G16" s="148"/>
      <c r="H16" s="149"/>
      <c r="I16" s="148"/>
      <c r="J16" s="149"/>
    </row>
    <row r="17" spans="2:10" ht="15.75" customHeight="1">
      <c r="B17" s="150"/>
      <c r="C17" s="148"/>
      <c r="D17" s="149"/>
      <c r="E17" s="148"/>
      <c r="F17" s="149"/>
      <c r="G17" s="148"/>
      <c r="H17" s="149"/>
      <c r="I17" s="148"/>
      <c r="J17" s="149"/>
    </row>
    <row r="18" spans="2:10" ht="15.75" customHeight="1">
      <c r="B18" s="150"/>
      <c r="C18" s="148"/>
      <c r="D18" s="149"/>
      <c r="E18" s="148"/>
      <c r="F18" s="149"/>
      <c r="G18" s="148"/>
      <c r="H18" s="149"/>
      <c r="I18" s="148"/>
      <c r="J18" s="149"/>
    </row>
    <row r="19" spans="3:10" ht="15.75" customHeight="1">
      <c r="C19" s="148"/>
      <c r="D19" s="149"/>
      <c r="E19" s="148"/>
      <c r="F19" s="149"/>
      <c r="G19" s="148"/>
      <c r="H19" s="149"/>
      <c r="I19" s="148"/>
      <c r="J19" s="149"/>
    </row>
    <row r="20" spans="3:10" ht="15.75" customHeight="1">
      <c r="C20" s="148"/>
      <c r="D20" s="149"/>
      <c r="E20" s="148"/>
      <c r="F20" s="149"/>
      <c r="G20" s="148"/>
      <c r="H20" s="149"/>
      <c r="I20" s="148"/>
      <c r="J20" s="149"/>
    </row>
    <row r="21" spans="3:10" ht="15.75" customHeight="1">
      <c r="C21" s="148"/>
      <c r="D21" s="149"/>
      <c r="E21" s="148"/>
      <c r="F21" s="149"/>
      <c r="G21" s="148"/>
      <c r="H21" s="149"/>
      <c r="I21" s="148"/>
      <c r="J21" s="149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20:J20"/>
    <mergeCell ref="I21:J2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16:D16"/>
    <mergeCell ref="C17:D17"/>
    <mergeCell ref="C18:D18"/>
    <mergeCell ref="C19:D19"/>
    <mergeCell ref="C20:D20"/>
    <mergeCell ref="C21:D21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159</v>
      </c>
    </row>
    <row r="5" ht="26.25" customHeight="1"/>
    <row r="6" spans="3:6" ht="39" customHeight="1">
      <c r="C6" s="121" t="s">
        <v>162</v>
      </c>
      <c r="D6" s="122"/>
      <c r="E6" s="121" t="s">
        <v>163</v>
      </c>
      <c r="F6" s="122"/>
    </row>
    <row r="7" spans="2:6" ht="33" customHeight="1">
      <c r="B7" s="16" t="s">
        <v>401</v>
      </c>
      <c r="C7" s="6" t="s">
        <v>19</v>
      </c>
      <c r="D7" s="61">
        <v>473</v>
      </c>
      <c r="E7" s="6" t="s">
        <v>19</v>
      </c>
      <c r="F7" s="20">
        <v>7095</v>
      </c>
    </row>
    <row r="8" spans="2:6" ht="33" customHeight="1">
      <c r="B8" s="17" t="s">
        <v>402</v>
      </c>
      <c r="C8" s="6" t="s">
        <v>19</v>
      </c>
      <c r="D8" s="61">
        <v>25</v>
      </c>
      <c r="E8" s="6" t="s">
        <v>19</v>
      </c>
      <c r="F8" s="20">
        <v>375</v>
      </c>
    </row>
    <row r="9" spans="2:6" ht="40.5" customHeight="1">
      <c r="B9" s="17" t="s">
        <v>403</v>
      </c>
      <c r="C9" s="6" t="s">
        <v>19</v>
      </c>
      <c r="D9" s="61">
        <v>206</v>
      </c>
      <c r="E9" s="6" t="s">
        <v>19</v>
      </c>
      <c r="F9" s="20">
        <v>3090</v>
      </c>
    </row>
    <row r="10" spans="2:6" ht="33" customHeight="1">
      <c r="B10" s="17" t="s">
        <v>404</v>
      </c>
      <c r="C10" s="6" t="s">
        <v>19</v>
      </c>
      <c r="D10" s="61">
        <v>242</v>
      </c>
      <c r="E10" s="6" t="s">
        <v>19</v>
      </c>
      <c r="F10" s="20">
        <v>3630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161</v>
      </c>
      <c r="C13" s="19" t="s">
        <v>19</v>
      </c>
      <c r="D13" s="66">
        <v>18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164</v>
      </c>
    </row>
    <row r="5" ht="26.25" customHeight="1"/>
    <row r="6" spans="3:5" ht="39" customHeight="1">
      <c r="C6" s="121" t="s">
        <v>9</v>
      </c>
      <c r="D6" s="122"/>
      <c r="E6" s="4"/>
    </row>
    <row r="7" spans="2:4" ht="33.75" customHeight="1">
      <c r="B7" s="16" t="s">
        <v>165</v>
      </c>
      <c r="C7" s="6" t="s">
        <v>19</v>
      </c>
      <c r="D7" s="61">
        <v>0</v>
      </c>
    </row>
    <row r="8" spans="2:4" ht="33.75" customHeight="1">
      <c r="B8" s="17" t="s">
        <v>166</v>
      </c>
      <c r="C8" s="6" t="s">
        <v>19</v>
      </c>
      <c r="D8" s="61">
        <v>0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382</v>
      </c>
    </row>
    <row r="5" ht="26.25" customHeight="1"/>
    <row r="6" spans="3:5" ht="39" customHeight="1">
      <c r="C6" s="121" t="s">
        <v>9</v>
      </c>
      <c r="D6" s="122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384</v>
      </c>
    </row>
    <row r="5" ht="26.25" customHeight="1"/>
    <row r="6" spans="3:5" ht="39" customHeight="1">
      <c r="C6" s="138" t="s">
        <v>9</v>
      </c>
      <c r="D6" s="139"/>
      <c r="E6" s="4"/>
    </row>
    <row r="7" spans="2:4" ht="33" customHeight="1">
      <c r="B7" s="50" t="s">
        <v>385</v>
      </c>
      <c r="C7" s="51" t="s">
        <v>19</v>
      </c>
      <c r="D7" s="62">
        <v>25</v>
      </c>
    </row>
    <row r="8" spans="2:4" ht="33" customHeight="1">
      <c r="B8" s="52" t="s">
        <v>386</v>
      </c>
      <c r="C8" s="53" t="s">
        <v>19</v>
      </c>
      <c r="D8" s="64">
        <v>305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172</v>
      </c>
    </row>
    <row r="5" ht="26.25" customHeight="1"/>
    <row r="6" spans="3:5" ht="39" customHeight="1">
      <c r="C6" s="121" t="s">
        <v>130</v>
      </c>
      <c r="D6" s="122"/>
      <c r="E6" s="4"/>
    </row>
    <row r="7" spans="2:4" ht="33" customHeight="1">
      <c r="B7" s="16" t="s">
        <v>331</v>
      </c>
      <c r="C7" s="6" t="s">
        <v>19</v>
      </c>
      <c r="D7" s="20">
        <v>26475</v>
      </c>
    </row>
    <row r="8" spans="2:4" ht="33" customHeight="1">
      <c r="B8" s="17" t="s">
        <v>387</v>
      </c>
      <c r="C8" s="6" t="s">
        <v>19</v>
      </c>
      <c r="D8" s="20">
        <v>4800</v>
      </c>
    </row>
    <row r="9" spans="2:4" ht="40.5" customHeight="1">
      <c r="B9" s="17" t="s">
        <v>332</v>
      </c>
      <c r="C9" s="6" t="s">
        <v>19</v>
      </c>
      <c r="D9" s="43">
        <v>5100</v>
      </c>
    </row>
    <row r="10" spans="2:4" ht="33" customHeight="1">
      <c r="B10" s="45" t="s">
        <v>333</v>
      </c>
      <c r="C10" s="19" t="s">
        <v>19</v>
      </c>
      <c r="D10" s="46">
        <v>1800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">
      <c r="B2" s="67" t="s">
        <v>252</v>
      </c>
      <c r="D2" s="2" t="s">
        <v>16</v>
      </c>
      <c r="E2" s="1">
        <v>2013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1" t="s">
        <v>9</v>
      </c>
      <c r="D6" s="122"/>
      <c r="E6" s="4"/>
    </row>
    <row r="7" spans="2:4" ht="15.75" customHeight="1">
      <c r="B7" s="115" t="s">
        <v>21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15" t="s">
        <v>22</v>
      </c>
      <c r="C10" s="6" t="s">
        <v>17</v>
      </c>
      <c r="D10" s="5">
        <v>1</v>
      </c>
    </row>
    <row r="11" spans="2:4" ht="15.75" customHeight="1">
      <c r="B11" s="116"/>
      <c r="C11" s="8" t="s">
        <v>18</v>
      </c>
      <c r="D11" s="5">
        <v>0</v>
      </c>
    </row>
    <row r="12" spans="2:4" ht="15.75" customHeight="1">
      <c r="B12" s="117"/>
      <c r="C12" s="10" t="s">
        <v>19</v>
      </c>
      <c r="D12" s="12">
        <f>SUM(D10:D11)</f>
        <v>1</v>
      </c>
    </row>
    <row r="13" spans="2:4" ht="15.75" customHeight="1">
      <c r="B13" s="111" t="s">
        <v>9</v>
      </c>
      <c r="C13" s="8" t="s">
        <v>17</v>
      </c>
      <c r="D13" s="9">
        <f>D7+D10</f>
        <v>1</v>
      </c>
    </row>
    <row r="14" spans="2:4" ht="15.75" customHeight="1">
      <c r="B14" s="109"/>
      <c r="C14" s="8" t="s">
        <v>18</v>
      </c>
      <c r="D14" s="9">
        <f>D8+D11</f>
        <v>0</v>
      </c>
    </row>
    <row r="15" spans="2:4" ht="15.75" customHeight="1">
      <c r="B15" s="110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">
      <c r="A2" s="67" t="s">
        <v>252</v>
      </c>
      <c r="B2" s="2" t="s">
        <v>16</v>
      </c>
      <c r="C2" s="1">
        <v>2013</v>
      </c>
    </row>
    <row r="4" ht="15">
      <c r="B4" s="13" t="s">
        <v>388</v>
      </c>
    </row>
    <row r="5" ht="26.25" customHeight="1"/>
    <row r="6" spans="3:10" ht="39" customHeight="1">
      <c r="C6" s="121" t="s">
        <v>175</v>
      </c>
      <c r="D6" s="122"/>
      <c r="E6" s="121" t="s">
        <v>176</v>
      </c>
      <c r="F6" s="122"/>
      <c r="G6" s="121" t="s">
        <v>177</v>
      </c>
      <c r="H6" s="122"/>
      <c r="I6" s="121" t="s">
        <v>178</v>
      </c>
      <c r="J6" s="122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11</v>
      </c>
      <c r="E8" s="6" t="s">
        <v>19</v>
      </c>
      <c r="F8" s="63">
        <v>0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11</v>
      </c>
      <c r="E9" s="41" t="s">
        <v>19</v>
      </c>
      <c r="F9" s="47">
        <f>SUM(F7:F8)</f>
        <v>0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252</v>
      </c>
      <c r="D2" s="2" t="s">
        <v>16</v>
      </c>
      <c r="E2" s="2">
        <v>2013</v>
      </c>
      <c r="F2" s="2"/>
    </row>
    <row r="4" spans="2:22" ht="15">
      <c r="B4" s="118" t="s">
        <v>394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8.25" customHeight="1">
      <c r="C6" s="155" t="s">
        <v>0</v>
      </c>
      <c r="D6" s="152"/>
      <c r="E6" s="151" t="s">
        <v>1</v>
      </c>
      <c r="F6" s="152"/>
      <c r="G6" s="151" t="s">
        <v>2</v>
      </c>
      <c r="H6" s="152"/>
      <c r="I6" s="151" t="s">
        <v>3</v>
      </c>
      <c r="J6" s="152"/>
      <c r="K6" s="151" t="s">
        <v>4</v>
      </c>
      <c r="L6" s="152"/>
      <c r="M6" s="151" t="s">
        <v>5</v>
      </c>
      <c r="N6" s="152"/>
      <c r="O6" s="151" t="s">
        <v>6</v>
      </c>
      <c r="P6" s="152"/>
      <c r="Q6" s="151" t="s">
        <v>7</v>
      </c>
      <c r="R6" s="152"/>
      <c r="S6" s="151" t="s">
        <v>8</v>
      </c>
      <c r="T6" s="152"/>
      <c r="U6" s="153" t="s">
        <v>9</v>
      </c>
      <c r="V6" s="154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9</v>
      </c>
      <c r="G8" s="58" t="s">
        <v>19</v>
      </c>
      <c r="H8" s="62">
        <v>21</v>
      </c>
      <c r="I8" s="58" t="s">
        <v>19</v>
      </c>
      <c r="J8" s="62">
        <v>7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1</v>
      </c>
      <c r="U8" s="58" t="s">
        <v>19</v>
      </c>
      <c r="V8" s="62">
        <v>38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9</v>
      </c>
      <c r="G9" s="58" t="s">
        <v>19</v>
      </c>
      <c r="H9" s="59">
        <f>SUM(H7:H8)</f>
        <v>21</v>
      </c>
      <c r="I9" s="58" t="s">
        <v>19</v>
      </c>
      <c r="J9" s="59">
        <f>SUM(J7:J8)</f>
        <v>7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1</v>
      </c>
      <c r="U9" s="58" t="s">
        <v>19</v>
      </c>
      <c r="V9" s="59">
        <f>SUM(V7:V8)</f>
        <v>38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252</v>
      </c>
      <c r="D2" s="2" t="s">
        <v>16</v>
      </c>
      <c r="E2" s="2">
        <v>2013</v>
      </c>
      <c r="F2" s="2"/>
    </row>
    <row r="4" spans="2:22" ht="15">
      <c r="B4" s="118" t="s">
        <v>395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8.25" customHeight="1">
      <c r="C6" s="155" t="s">
        <v>0</v>
      </c>
      <c r="D6" s="152"/>
      <c r="E6" s="151" t="s">
        <v>1</v>
      </c>
      <c r="F6" s="152"/>
      <c r="G6" s="151" t="s">
        <v>2</v>
      </c>
      <c r="H6" s="152"/>
      <c r="I6" s="151" t="s">
        <v>3</v>
      </c>
      <c r="J6" s="152"/>
      <c r="K6" s="151" t="s">
        <v>4</v>
      </c>
      <c r="L6" s="152"/>
      <c r="M6" s="151" t="s">
        <v>5</v>
      </c>
      <c r="N6" s="152"/>
      <c r="O6" s="151" t="s">
        <v>6</v>
      </c>
      <c r="P6" s="152"/>
      <c r="Q6" s="151" t="s">
        <v>7</v>
      </c>
      <c r="R6" s="152"/>
      <c r="S6" s="151" t="s">
        <v>8</v>
      </c>
      <c r="T6" s="152"/>
      <c r="U6" s="153" t="s">
        <v>9</v>
      </c>
      <c r="V6" s="154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119</v>
      </c>
      <c r="G8" s="58" t="s">
        <v>19</v>
      </c>
      <c r="H8" s="62">
        <v>336</v>
      </c>
      <c r="I8" s="58" t="s">
        <v>19</v>
      </c>
      <c r="J8" s="62">
        <v>77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14</v>
      </c>
      <c r="U8" s="58" t="s">
        <v>19</v>
      </c>
      <c r="V8" s="62">
        <f>SUM(D8+F8+H8+J8+L8+N8+P8+R8+T8)</f>
        <v>546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119</v>
      </c>
      <c r="G9" s="58" t="s">
        <v>19</v>
      </c>
      <c r="H9" s="59">
        <f>SUM(H7:H8)</f>
        <v>336</v>
      </c>
      <c r="I9" s="58" t="s">
        <v>19</v>
      </c>
      <c r="J9" s="59">
        <f>SUM(J7:J8)</f>
        <v>77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14</v>
      </c>
      <c r="U9" s="58" t="s">
        <v>19</v>
      </c>
      <c r="V9" s="59">
        <f>SUM(V7:V8)</f>
        <v>546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2013</v>
      </c>
    </row>
    <row r="4" ht="15">
      <c r="B4" s="13" t="s">
        <v>179</v>
      </c>
    </row>
    <row r="5" ht="26.25" customHeight="1"/>
    <row r="6" spans="3:4" ht="39" customHeight="1">
      <c r="C6" s="121" t="s">
        <v>130</v>
      </c>
      <c r="D6" s="122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3561.75</v>
      </c>
    </row>
    <row r="9" spans="2:4" ht="27.75" customHeight="1">
      <c r="B9" s="54" t="s">
        <v>9</v>
      </c>
      <c r="C9" s="41" t="s">
        <v>19</v>
      </c>
      <c r="D9" s="21">
        <f>SUM(D7:D8)</f>
        <v>3561.75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2013</v>
      </c>
    </row>
    <row r="4" ht="15">
      <c r="B4" s="13" t="s">
        <v>180</v>
      </c>
    </row>
    <row r="5" ht="26.25" customHeight="1"/>
    <row r="6" spans="3:4" ht="39" customHeight="1">
      <c r="C6" s="121" t="s">
        <v>9</v>
      </c>
      <c r="D6" s="122"/>
    </row>
    <row r="7" spans="2:4" ht="36" customHeight="1">
      <c r="B7" s="16" t="s">
        <v>181</v>
      </c>
      <c r="C7" s="6" t="s">
        <v>19</v>
      </c>
      <c r="D7" s="61">
        <v>176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94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2013</v>
      </c>
    </row>
    <row r="4" ht="15">
      <c r="B4" s="13" t="s">
        <v>193</v>
      </c>
    </row>
    <row r="5" ht="26.25" customHeight="1"/>
    <row r="6" spans="3:4" ht="39" customHeight="1">
      <c r="C6" s="121" t="s">
        <v>9</v>
      </c>
      <c r="D6" s="122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0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0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">
      <c r="A2" s="67" t="s">
        <v>252</v>
      </c>
      <c r="D2" s="2" t="s">
        <v>409</v>
      </c>
      <c r="E2" s="1">
        <v>2013</v>
      </c>
    </row>
    <row r="4" spans="2:11" ht="15">
      <c r="B4" s="156" t="s">
        <v>408</v>
      </c>
      <c r="C4" s="157"/>
      <c r="D4" s="157"/>
      <c r="E4" s="157"/>
      <c r="F4" s="157"/>
      <c r="G4" s="157"/>
      <c r="H4" s="157"/>
      <c r="I4" s="157"/>
      <c r="J4" s="157"/>
      <c r="K4" s="157"/>
    </row>
    <row r="6" spans="3:11" ht="52.5" customHeight="1">
      <c r="C6" s="158" t="s">
        <v>330</v>
      </c>
      <c r="D6" s="159"/>
      <c r="E6" s="160" t="s">
        <v>279</v>
      </c>
      <c r="F6" s="159"/>
      <c r="G6" s="160" t="s">
        <v>280</v>
      </c>
      <c r="H6" s="159"/>
      <c r="I6" s="161" t="s">
        <v>281</v>
      </c>
      <c r="J6" s="162"/>
      <c r="K6" s="87"/>
    </row>
    <row r="7" spans="2:11" ht="20.25" customHeight="1">
      <c r="B7" s="90" t="s">
        <v>282</v>
      </c>
      <c r="C7" s="91" t="s">
        <v>19</v>
      </c>
      <c r="D7" s="62">
        <v>4</v>
      </c>
      <c r="E7" s="91" t="s">
        <v>19</v>
      </c>
      <c r="F7" s="62">
        <v>0</v>
      </c>
      <c r="G7" s="91" t="s">
        <v>19</v>
      </c>
      <c r="H7" s="62">
        <v>0</v>
      </c>
      <c r="I7" s="91" t="s">
        <v>19</v>
      </c>
      <c r="J7" s="93">
        <v>0</v>
      </c>
      <c r="K7" s="25"/>
    </row>
    <row r="8" spans="2:11" ht="15">
      <c r="B8" s="48"/>
      <c r="C8" s="25"/>
      <c r="D8" s="85"/>
      <c r="E8" s="25"/>
      <c r="F8" s="85"/>
      <c r="G8" s="25"/>
      <c r="H8" s="85"/>
      <c r="I8" s="25"/>
      <c r="J8" s="85"/>
      <c r="K8" s="25"/>
    </row>
    <row r="9" spans="2:11" ht="15">
      <c r="B9" s="48"/>
      <c r="C9" s="25"/>
      <c r="D9" s="86"/>
      <c r="E9" s="25"/>
      <c r="F9" s="86"/>
      <c r="G9" s="25"/>
      <c r="H9" s="86"/>
      <c r="I9" s="25"/>
      <c r="J9" s="86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">
      <c r="A2" s="67" t="s">
        <v>252</v>
      </c>
      <c r="D2" s="2" t="s">
        <v>16</v>
      </c>
      <c r="E2" s="2">
        <v>2013</v>
      </c>
      <c r="F2" s="2"/>
    </row>
    <row r="4" spans="2:11" ht="15">
      <c r="B4" s="156" t="s">
        <v>286</v>
      </c>
      <c r="C4" s="157"/>
      <c r="D4" s="157"/>
      <c r="E4" s="157"/>
      <c r="F4" s="157"/>
      <c r="G4" s="157"/>
      <c r="H4" s="157"/>
      <c r="I4" s="157"/>
      <c r="J4" s="157"/>
      <c r="K4" s="157"/>
    </row>
    <row r="6" spans="3:11" ht="43.5" customHeight="1">
      <c r="C6" s="163" t="s">
        <v>290</v>
      </c>
      <c r="D6" s="164"/>
      <c r="E6" s="160" t="s">
        <v>291</v>
      </c>
      <c r="F6" s="159"/>
      <c r="G6" s="160" t="s">
        <v>292</v>
      </c>
      <c r="H6" s="159"/>
      <c r="I6" s="165" t="s">
        <v>9</v>
      </c>
      <c r="J6" s="166"/>
      <c r="K6" s="87"/>
    </row>
    <row r="7" spans="2:11" ht="18" customHeight="1">
      <c r="B7" s="90" t="s">
        <v>287</v>
      </c>
      <c r="C7" s="91" t="s">
        <v>19</v>
      </c>
      <c r="D7" s="62">
        <v>0</v>
      </c>
      <c r="E7" s="91" t="s">
        <v>19</v>
      </c>
      <c r="F7" s="103">
        <v>1</v>
      </c>
      <c r="G7" s="91" t="s">
        <v>19</v>
      </c>
      <c r="H7" s="62">
        <v>0</v>
      </c>
      <c r="I7" s="96" t="s">
        <v>19</v>
      </c>
      <c r="J7" s="104">
        <v>1</v>
      </c>
      <c r="K7" s="25"/>
    </row>
    <row r="8" spans="2:11" ht="18" customHeight="1">
      <c r="B8" s="90" t="s">
        <v>288</v>
      </c>
      <c r="C8" s="29" t="s">
        <v>19</v>
      </c>
      <c r="D8" s="88">
        <v>0</v>
      </c>
      <c r="E8" s="29" t="s">
        <v>19</v>
      </c>
      <c r="F8" s="88">
        <v>0</v>
      </c>
      <c r="G8" s="29" t="s">
        <v>19</v>
      </c>
      <c r="H8" s="88">
        <v>0</v>
      </c>
      <c r="I8" s="96" t="s">
        <v>19</v>
      </c>
      <c r="J8" s="98">
        <v>0</v>
      </c>
      <c r="K8" s="25"/>
    </row>
    <row r="9" spans="2:11" ht="18" customHeight="1">
      <c r="B9" s="94" t="s">
        <v>289</v>
      </c>
      <c r="C9" s="96" t="s">
        <v>19</v>
      </c>
      <c r="D9" s="97">
        <v>0</v>
      </c>
      <c r="E9" s="95" t="s">
        <v>19</v>
      </c>
      <c r="F9" s="97">
        <v>0</v>
      </c>
      <c r="G9" s="95" t="s">
        <v>19</v>
      </c>
      <c r="H9" s="105">
        <v>3</v>
      </c>
      <c r="I9" s="95" t="s">
        <v>19</v>
      </c>
      <c r="J9" s="104">
        <v>3</v>
      </c>
      <c r="K9" s="25"/>
    </row>
    <row r="10" spans="2:11" ht="18" customHeight="1">
      <c r="B10" s="94" t="s">
        <v>9</v>
      </c>
      <c r="C10" s="96" t="s">
        <v>19</v>
      </c>
      <c r="D10" s="98">
        <v>0</v>
      </c>
      <c r="E10" s="96" t="s">
        <v>19</v>
      </c>
      <c r="F10" s="98">
        <v>0</v>
      </c>
      <c r="G10" s="96" t="s">
        <v>19</v>
      </c>
      <c r="H10" s="98">
        <v>0</v>
      </c>
      <c r="I10" s="96" t="s">
        <v>19</v>
      </c>
      <c r="J10" s="104">
        <f>SUM(J7+J8+J9)</f>
        <v>4</v>
      </c>
      <c r="K10" s="25"/>
    </row>
    <row r="11" spans="2:11" ht="15">
      <c r="B11" s="48"/>
      <c r="C11" s="25"/>
      <c r="D11" s="86"/>
      <c r="E11" s="25"/>
      <c r="F11" s="86"/>
      <c r="G11" s="25"/>
      <c r="H11" s="86"/>
      <c r="I11" s="25"/>
      <c r="J11" s="86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">
      <c r="A2" s="67" t="s">
        <v>252</v>
      </c>
      <c r="D2" s="2" t="s">
        <v>16</v>
      </c>
      <c r="E2" s="2">
        <v>2013</v>
      </c>
      <c r="F2" s="2"/>
    </row>
    <row r="4" spans="2:16" ht="15">
      <c r="B4" s="156" t="s">
        <v>294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3"/>
      <c r="P4" s="3"/>
    </row>
    <row r="5" ht="26.25" customHeight="1"/>
    <row r="6" spans="3:17" s="101" customFormat="1" ht="67.5" customHeight="1">
      <c r="C6" s="163" t="s">
        <v>338</v>
      </c>
      <c r="D6" s="164"/>
      <c r="E6" s="160" t="s">
        <v>339</v>
      </c>
      <c r="F6" s="159"/>
      <c r="G6" s="160" t="s">
        <v>297</v>
      </c>
      <c r="H6" s="159"/>
      <c r="I6" s="160" t="s">
        <v>298</v>
      </c>
      <c r="J6" s="159"/>
      <c r="K6" s="160" t="s">
        <v>300</v>
      </c>
      <c r="L6" s="159"/>
      <c r="M6" s="160" t="s">
        <v>299</v>
      </c>
      <c r="N6" s="159"/>
      <c r="O6" s="167" t="s">
        <v>9</v>
      </c>
      <c r="P6" s="168"/>
      <c r="Q6" s="102"/>
    </row>
    <row r="7" spans="2:16" ht="28.5" customHeight="1">
      <c r="B7" s="56" t="s">
        <v>295</v>
      </c>
      <c r="C7" s="29" t="s">
        <v>19</v>
      </c>
      <c r="D7" s="88">
        <v>0</v>
      </c>
      <c r="E7" s="29" t="s">
        <v>19</v>
      </c>
      <c r="F7" s="106">
        <v>2</v>
      </c>
      <c r="G7" s="29" t="s">
        <v>19</v>
      </c>
      <c r="H7" s="106">
        <v>6</v>
      </c>
      <c r="I7" s="29" t="s">
        <v>19</v>
      </c>
      <c r="J7" s="106">
        <v>2</v>
      </c>
      <c r="K7" s="29" t="s">
        <v>19</v>
      </c>
      <c r="L7" s="62">
        <v>0</v>
      </c>
      <c r="M7" s="29" t="s">
        <v>19</v>
      </c>
      <c r="N7" s="92">
        <v>0</v>
      </c>
      <c r="O7" s="96" t="s">
        <v>19</v>
      </c>
      <c r="P7" s="104">
        <f>SUM(D7+F7+H7+J7+L7+N7)</f>
        <v>10</v>
      </c>
    </row>
    <row r="8" spans="2:16" ht="28.5" customHeight="1">
      <c r="B8" s="100" t="s">
        <v>296</v>
      </c>
      <c r="C8" s="95" t="s">
        <v>19</v>
      </c>
      <c r="D8" s="97">
        <v>0</v>
      </c>
      <c r="E8" s="95" t="s">
        <v>19</v>
      </c>
      <c r="F8" s="105">
        <v>2</v>
      </c>
      <c r="G8" s="95" t="s">
        <v>19</v>
      </c>
      <c r="H8" s="105">
        <v>6</v>
      </c>
      <c r="I8" s="95" t="s">
        <v>19</v>
      </c>
      <c r="J8" s="107">
        <v>2</v>
      </c>
      <c r="K8" s="99" t="s">
        <v>19</v>
      </c>
      <c r="L8" s="62">
        <v>0</v>
      </c>
      <c r="M8" s="58" t="s">
        <v>19</v>
      </c>
      <c r="N8" s="92">
        <v>0</v>
      </c>
      <c r="O8" s="96" t="s">
        <v>19</v>
      </c>
      <c r="P8" s="104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9">
      <selection activeCell="D8" sqref="D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23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5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4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3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4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6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8</v>
      </c>
    </row>
    <row r="16" spans="2:22" ht="15.75" customHeight="1">
      <c r="B16" s="115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2</v>
      </c>
      <c r="I16" s="6" t="s">
        <v>17</v>
      </c>
      <c r="J16" s="5">
        <v>3</v>
      </c>
      <c r="K16" s="6" t="s">
        <v>17</v>
      </c>
      <c r="L16" s="5">
        <v>4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11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2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3</v>
      </c>
      <c r="U17" s="8" t="s">
        <v>18</v>
      </c>
      <c r="V17" s="9">
        <f>D17+F17+H17+J17+L17+N17+P17+R17+T17</f>
        <v>10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5</v>
      </c>
      <c r="K18" s="10" t="s">
        <v>19</v>
      </c>
      <c r="L18" s="12">
        <f>SUM(L16:L17)</f>
        <v>9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4</v>
      </c>
      <c r="U18" s="10" t="s">
        <v>19</v>
      </c>
      <c r="V18" s="12">
        <f>SUM(V16:V17)</f>
        <v>21</v>
      </c>
    </row>
    <row r="19" spans="2:22" ht="15.75" customHeight="1">
      <c r="B19" s="115" t="s">
        <v>28</v>
      </c>
      <c r="C19" s="6" t="s">
        <v>17</v>
      </c>
      <c r="D19" s="5">
        <v>0</v>
      </c>
      <c r="E19" s="6" t="s">
        <v>17</v>
      </c>
      <c r="F19" s="5">
        <v>3</v>
      </c>
      <c r="G19" s="6" t="s">
        <v>17</v>
      </c>
      <c r="H19" s="5">
        <v>7</v>
      </c>
      <c r="I19" s="6" t="s">
        <v>17</v>
      </c>
      <c r="J19" s="5">
        <v>5</v>
      </c>
      <c r="K19" s="6" t="s">
        <v>17</v>
      </c>
      <c r="L19" s="5">
        <v>13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28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1</v>
      </c>
      <c r="G20" s="8" t="s">
        <v>18</v>
      </c>
      <c r="H20" s="5">
        <v>5</v>
      </c>
      <c r="I20" s="8" t="s">
        <v>18</v>
      </c>
      <c r="J20" s="5">
        <v>7</v>
      </c>
      <c r="K20" s="8" t="s">
        <v>18</v>
      </c>
      <c r="L20" s="5">
        <v>8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22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4</v>
      </c>
      <c r="G21" s="10" t="s">
        <v>19</v>
      </c>
      <c r="H21" s="12">
        <f>SUM(H19:H20)</f>
        <v>12</v>
      </c>
      <c r="I21" s="10" t="s">
        <v>19</v>
      </c>
      <c r="J21" s="12">
        <f>SUM(J19:J20)</f>
        <v>12</v>
      </c>
      <c r="K21" s="10" t="s">
        <v>19</v>
      </c>
      <c r="L21" s="12">
        <f>SUM(L19:L20)</f>
        <v>21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50</v>
      </c>
    </row>
    <row r="22" spans="2:22" ht="15.75" customHeight="1">
      <c r="B22" s="115" t="s">
        <v>29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3</v>
      </c>
      <c r="I22" s="6" t="s">
        <v>17</v>
      </c>
      <c r="J22" s="5">
        <v>4</v>
      </c>
      <c r="K22" s="6" t="s">
        <v>17</v>
      </c>
      <c r="L22" s="5">
        <v>15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1</v>
      </c>
      <c r="U22" s="6" t="s">
        <v>17</v>
      </c>
      <c r="V22" s="7">
        <f>D22+F22+H22+J22+L22+N22+P22+R22+T22</f>
        <v>23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6</v>
      </c>
      <c r="I23" s="8" t="s">
        <v>18</v>
      </c>
      <c r="J23" s="5">
        <v>5</v>
      </c>
      <c r="K23" s="8" t="s">
        <v>18</v>
      </c>
      <c r="L23" s="5">
        <v>3</v>
      </c>
      <c r="M23" s="8" t="s">
        <v>18</v>
      </c>
      <c r="N23" s="5">
        <v>0</v>
      </c>
      <c r="O23" s="8" t="s">
        <v>18</v>
      </c>
      <c r="P23" s="5">
        <v>1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16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9</v>
      </c>
      <c r="I24" s="10" t="s">
        <v>19</v>
      </c>
      <c r="J24" s="12">
        <f>SUM(J22:J23)</f>
        <v>9</v>
      </c>
      <c r="K24" s="10" t="s">
        <v>19</v>
      </c>
      <c r="L24" s="12">
        <f>SUM(L22:L23)</f>
        <v>18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39</v>
      </c>
    </row>
    <row r="25" spans="2:22" ht="15.75" customHeight="1">
      <c r="B25" s="115" t="s">
        <v>412</v>
      </c>
      <c r="C25" s="6" t="s">
        <v>17</v>
      </c>
      <c r="D25" s="5">
        <v>0</v>
      </c>
      <c r="E25" s="6" t="s">
        <v>17</v>
      </c>
      <c r="F25" s="5">
        <v>3</v>
      </c>
      <c r="G25" s="6" t="s">
        <v>17</v>
      </c>
      <c r="H25" s="5">
        <v>4</v>
      </c>
      <c r="I25" s="6" t="s">
        <v>17</v>
      </c>
      <c r="J25" s="5">
        <v>6</v>
      </c>
      <c r="K25" s="6" t="s">
        <v>17</v>
      </c>
      <c r="L25" s="5">
        <v>33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47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3</v>
      </c>
      <c r="I26" s="8" t="s">
        <v>18</v>
      </c>
      <c r="J26" s="5">
        <v>8</v>
      </c>
      <c r="K26" s="8" t="s">
        <v>18</v>
      </c>
      <c r="L26" s="5">
        <v>10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21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3</v>
      </c>
      <c r="G27" s="10" t="s">
        <v>19</v>
      </c>
      <c r="H27" s="12">
        <f>SUM(H25:H26)</f>
        <v>7</v>
      </c>
      <c r="I27" s="10" t="s">
        <v>19</v>
      </c>
      <c r="J27" s="12">
        <f>SUM(J25:J26)</f>
        <v>14</v>
      </c>
      <c r="K27" s="10" t="s">
        <v>19</v>
      </c>
      <c r="L27" s="12">
        <f>SUM(L25:L26)</f>
        <v>43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68</v>
      </c>
    </row>
    <row r="28" spans="2:22" ht="15.75" customHeight="1">
      <c r="B28" s="115" t="s">
        <v>30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2</v>
      </c>
      <c r="I28" s="6" t="s">
        <v>17</v>
      </c>
      <c r="J28" s="5">
        <v>9</v>
      </c>
      <c r="K28" s="6" t="s">
        <v>17</v>
      </c>
      <c r="L28" s="5">
        <v>40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55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1</v>
      </c>
      <c r="I29" s="8" t="s">
        <v>18</v>
      </c>
      <c r="J29" s="5">
        <v>8</v>
      </c>
      <c r="K29" s="8" t="s">
        <v>18</v>
      </c>
      <c r="L29" s="5">
        <v>7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17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3</v>
      </c>
      <c r="I30" s="10" t="s">
        <v>19</v>
      </c>
      <c r="J30" s="12">
        <f>SUM(J28:J29)</f>
        <v>17</v>
      </c>
      <c r="K30" s="10" t="s">
        <v>19</v>
      </c>
      <c r="L30" s="12">
        <f>SUM(L28:L29)</f>
        <v>47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72</v>
      </c>
    </row>
    <row r="31" spans="2:22" ht="15.75" customHeight="1">
      <c r="B31" s="115" t="s">
        <v>31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3</v>
      </c>
      <c r="I31" s="6" t="s">
        <v>17</v>
      </c>
      <c r="J31" s="5">
        <v>7</v>
      </c>
      <c r="K31" s="6" t="s">
        <v>17</v>
      </c>
      <c r="L31" s="5">
        <v>34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45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8</v>
      </c>
      <c r="K32" s="8" t="s">
        <v>18</v>
      </c>
      <c r="L32" s="5">
        <v>12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20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15</v>
      </c>
      <c r="K33" s="10" t="s">
        <v>19</v>
      </c>
      <c r="L33" s="12">
        <f>SUM(L31:L32)</f>
        <v>46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65</v>
      </c>
    </row>
    <row r="34" spans="2:22" ht="15.75" customHeight="1">
      <c r="B34" s="115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2</v>
      </c>
      <c r="I34" s="6" t="s">
        <v>17</v>
      </c>
      <c r="J34" s="5">
        <v>1</v>
      </c>
      <c r="K34" s="6" t="s">
        <v>17</v>
      </c>
      <c r="L34" s="5">
        <v>21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1</v>
      </c>
      <c r="U34" s="6" t="s">
        <v>17</v>
      </c>
      <c r="V34" s="7">
        <f>D34+F34+H34+J34+L34+N34+P34+R34+T34</f>
        <v>25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1</v>
      </c>
      <c r="I35" s="8" t="s">
        <v>18</v>
      </c>
      <c r="J35" s="5">
        <v>3</v>
      </c>
      <c r="K35" s="8" t="s">
        <v>18</v>
      </c>
      <c r="L35" s="5">
        <v>6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11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4</v>
      </c>
      <c r="K36" s="10" t="s">
        <v>19</v>
      </c>
      <c r="L36" s="12">
        <f>SUM(L34:L35)</f>
        <v>27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</v>
      </c>
      <c r="U36" s="10" t="s">
        <v>19</v>
      </c>
      <c r="V36" s="12">
        <f>SUM(V34:V35)</f>
        <v>36</v>
      </c>
    </row>
    <row r="37" spans="2:22" ht="15.75" customHeight="1">
      <c r="B37" s="108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4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4</v>
      </c>
    </row>
    <row r="38" spans="2:22" ht="15.75" customHeight="1">
      <c r="B38" s="10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4</v>
      </c>
    </row>
    <row r="40" spans="2:22" ht="15.75" customHeight="1">
      <c r="B40" s="10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0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23</v>
      </c>
      <c r="I43" s="8" t="s">
        <v>17</v>
      </c>
      <c r="J43" s="9">
        <f>J7+J10+J13+J16+J19+J22+J25+J28+J31+J34+J37+J40</f>
        <v>36</v>
      </c>
      <c r="K43" s="8" t="s">
        <v>17</v>
      </c>
      <c r="L43" s="9">
        <f>L7+L10+L13+L16+L19+L22+L25+L28+L31+L34+L37+L40</f>
        <v>167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6</v>
      </c>
      <c r="U43" s="8" t="s">
        <v>17</v>
      </c>
      <c r="V43" s="9">
        <f>V7+V10+V13+V16+V19+V22+V25+V28+V31+V34+V37+V40</f>
        <v>242</v>
      </c>
    </row>
    <row r="44" spans="2:22" ht="15.75" customHeight="1">
      <c r="B44" s="10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16</v>
      </c>
      <c r="I44" s="8" t="s">
        <v>18</v>
      </c>
      <c r="J44" s="9">
        <f>J8+J11+J14+J17+J20+J23+J26+J29+J32+J35+J38+J41</f>
        <v>42</v>
      </c>
      <c r="K44" s="8" t="s">
        <v>18</v>
      </c>
      <c r="L44" s="9">
        <f>L8+L11+L14+L17+L20+L23+L26+L29+L32+L35+L38+L41</f>
        <v>54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5</v>
      </c>
      <c r="U44" s="8" t="s">
        <v>18</v>
      </c>
      <c r="V44" s="9">
        <f>V8+V11+V14+V17+V20+V23+V26+V29+V32+V35+V38+V41</f>
        <v>121</v>
      </c>
    </row>
    <row r="45" spans="2:22" ht="15.75" customHeight="1">
      <c r="B45" s="110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39</v>
      </c>
      <c r="I45" s="10" t="s">
        <v>19</v>
      </c>
      <c r="J45" s="12">
        <f>SUM(J43:J44)</f>
        <v>78</v>
      </c>
      <c r="K45" s="10" t="s">
        <v>19</v>
      </c>
      <c r="L45" s="12">
        <f>SUM(L43:L44)</f>
        <v>221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11</v>
      </c>
      <c r="U45" s="10" t="s">
        <v>19</v>
      </c>
      <c r="V45" s="12">
        <f>SUM(V43:V44)</f>
        <v>363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37:B39"/>
    <mergeCell ref="B40:B42"/>
    <mergeCell ref="B43:B45"/>
    <mergeCell ref="B16:B18"/>
    <mergeCell ref="B19:B21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6">
      <selection activeCell="D8" sqref="D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35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3</v>
      </c>
      <c r="I7" s="6" t="s">
        <v>17</v>
      </c>
      <c r="J7" s="5">
        <v>3</v>
      </c>
      <c r="K7" s="6" t="s">
        <v>17</v>
      </c>
      <c r="L7" s="5">
        <v>14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1</v>
      </c>
      <c r="U7" s="6" t="s">
        <v>17</v>
      </c>
      <c r="V7" s="7">
        <f>D7+F7+H7+J7+L7+N7+P7+R7+T7</f>
        <v>21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</v>
      </c>
      <c r="I8" s="8" t="s">
        <v>18</v>
      </c>
      <c r="J8" s="5">
        <v>2</v>
      </c>
      <c r="K8" s="8" t="s">
        <v>18</v>
      </c>
      <c r="L8" s="5">
        <v>13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3</v>
      </c>
      <c r="U8" s="8" t="s">
        <v>18</v>
      </c>
      <c r="V8" s="9">
        <f>D8+F8+H8+J8+L8+N8+P8+R8+T8</f>
        <v>19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4</v>
      </c>
      <c r="I9" s="10" t="s">
        <v>19</v>
      </c>
      <c r="J9" s="12">
        <f>SUM(J7:J8)</f>
        <v>5</v>
      </c>
      <c r="K9" s="10" t="s">
        <v>19</v>
      </c>
      <c r="L9" s="12">
        <f>SUM(L7:L8)</f>
        <v>27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4</v>
      </c>
      <c r="U9" s="10" t="s">
        <v>19</v>
      </c>
      <c r="V9" s="12">
        <f>SUM(V7:V8)</f>
        <v>40</v>
      </c>
    </row>
    <row r="10" spans="2:22" ht="15.75" customHeight="1">
      <c r="B10" s="123" t="s">
        <v>38</v>
      </c>
      <c r="C10" s="6" t="s">
        <v>17</v>
      </c>
      <c r="D10" s="5">
        <v>0</v>
      </c>
      <c r="E10" s="6" t="s">
        <v>17</v>
      </c>
      <c r="F10" s="5">
        <v>2</v>
      </c>
      <c r="G10" s="6" t="s">
        <v>17</v>
      </c>
      <c r="H10" s="5">
        <v>6</v>
      </c>
      <c r="I10" s="6" t="s">
        <v>17</v>
      </c>
      <c r="J10" s="5">
        <v>5</v>
      </c>
      <c r="K10" s="6" t="s">
        <v>17</v>
      </c>
      <c r="L10" s="5">
        <v>19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32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4</v>
      </c>
      <c r="I11" s="8" t="s">
        <v>18</v>
      </c>
      <c r="J11" s="5">
        <v>9</v>
      </c>
      <c r="K11" s="8" t="s">
        <v>18</v>
      </c>
      <c r="L11" s="5">
        <v>14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1</v>
      </c>
      <c r="U11" s="8" t="s">
        <v>18</v>
      </c>
      <c r="V11" s="9">
        <f>D11+F11+H11+J11+L11+N11+P11+R11+T11</f>
        <v>28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2</v>
      </c>
      <c r="G12" s="10" t="s">
        <v>19</v>
      </c>
      <c r="H12" s="12">
        <f>SUM(H10:H11)</f>
        <v>10</v>
      </c>
      <c r="I12" s="10" t="s">
        <v>19</v>
      </c>
      <c r="J12" s="12">
        <f>SUM(J10:J11)</f>
        <v>14</v>
      </c>
      <c r="K12" s="10" t="s">
        <v>19</v>
      </c>
      <c r="L12" s="12">
        <f>SUM(L10:L11)</f>
        <v>33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60</v>
      </c>
    </row>
    <row r="13" spans="2:22" ht="15.75" customHeight="1">
      <c r="B13" s="126" t="s">
        <v>39</v>
      </c>
      <c r="C13" s="6" t="s">
        <v>17</v>
      </c>
      <c r="D13" s="5">
        <v>0</v>
      </c>
      <c r="E13" s="6" t="s">
        <v>17</v>
      </c>
      <c r="F13" s="5">
        <v>1</v>
      </c>
      <c r="G13" s="6" t="s">
        <v>17</v>
      </c>
      <c r="H13" s="5">
        <v>4</v>
      </c>
      <c r="I13" s="6" t="s">
        <v>17</v>
      </c>
      <c r="J13" s="5">
        <v>5</v>
      </c>
      <c r="K13" s="6" t="s">
        <v>17</v>
      </c>
      <c r="L13" s="5">
        <v>11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1</v>
      </c>
      <c r="U13" s="6" t="s">
        <v>17</v>
      </c>
      <c r="V13" s="7">
        <f>D13+F13+H13+J13+L13+N13+P13+R13+T13</f>
        <v>23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2</v>
      </c>
      <c r="G14" s="8" t="s">
        <v>18</v>
      </c>
      <c r="H14" s="5">
        <v>6</v>
      </c>
      <c r="I14" s="8" t="s">
        <v>18</v>
      </c>
      <c r="J14" s="5">
        <v>5</v>
      </c>
      <c r="K14" s="8" t="s">
        <v>18</v>
      </c>
      <c r="L14" s="5">
        <v>11</v>
      </c>
      <c r="M14" s="8" t="s">
        <v>18</v>
      </c>
      <c r="N14" s="5">
        <v>0</v>
      </c>
      <c r="O14" s="8" t="s">
        <v>18</v>
      </c>
      <c r="P14" s="5">
        <v>1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25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3</v>
      </c>
      <c r="G15" s="10" t="s">
        <v>19</v>
      </c>
      <c r="H15" s="12">
        <f>SUM(H13:H14)</f>
        <v>10</v>
      </c>
      <c r="I15" s="10" t="s">
        <v>19</v>
      </c>
      <c r="J15" s="12">
        <f>SUM(J13:J14)</f>
        <v>10</v>
      </c>
      <c r="K15" s="10" t="s">
        <v>19</v>
      </c>
      <c r="L15" s="12">
        <f>SUM(L13:L14)</f>
        <v>22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2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48</v>
      </c>
    </row>
    <row r="16" spans="2:22" ht="15.75" customHeight="1">
      <c r="B16" s="115" t="s">
        <v>37</v>
      </c>
      <c r="C16" s="6" t="s">
        <v>17</v>
      </c>
      <c r="D16" s="5">
        <v>0</v>
      </c>
      <c r="E16" s="6" t="s">
        <v>17</v>
      </c>
      <c r="F16" s="5">
        <v>2</v>
      </c>
      <c r="G16" s="6" t="s">
        <v>17</v>
      </c>
      <c r="H16" s="5">
        <v>2</v>
      </c>
      <c r="I16" s="6" t="s">
        <v>17</v>
      </c>
      <c r="J16" s="5">
        <v>5</v>
      </c>
      <c r="K16" s="6" t="s">
        <v>17</v>
      </c>
      <c r="L16" s="5">
        <v>25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34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3</v>
      </c>
      <c r="I17" s="8" t="s">
        <v>18</v>
      </c>
      <c r="J17" s="5">
        <v>9</v>
      </c>
      <c r="K17" s="8" t="s">
        <v>18</v>
      </c>
      <c r="L17" s="5">
        <v>11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23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2</v>
      </c>
      <c r="G18" s="10" t="s">
        <v>19</v>
      </c>
      <c r="H18" s="12">
        <f>SUM(H16:H17)</f>
        <v>5</v>
      </c>
      <c r="I18" s="10" t="s">
        <v>19</v>
      </c>
      <c r="J18" s="12">
        <f>SUM(J16:J17)</f>
        <v>14</v>
      </c>
      <c r="K18" s="10" t="s">
        <v>19</v>
      </c>
      <c r="L18" s="12">
        <f>SUM(L16:L17)</f>
        <v>36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57</v>
      </c>
    </row>
    <row r="19" spans="2:22" ht="15.75" customHeight="1">
      <c r="B19" s="115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2</v>
      </c>
      <c r="I19" s="6" t="s">
        <v>17</v>
      </c>
      <c r="J19" s="5">
        <v>3</v>
      </c>
      <c r="K19" s="6" t="s">
        <v>17</v>
      </c>
      <c r="L19" s="5">
        <v>16</v>
      </c>
      <c r="M19" s="6" t="s">
        <v>17</v>
      </c>
      <c r="N19" s="5">
        <v>0</v>
      </c>
      <c r="O19" s="6" t="s">
        <v>17</v>
      </c>
      <c r="P19" s="5">
        <v>2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25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7</v>
      </c>
      <c r="K20" s="8" t="s">
        <v>18</v>
      </c>
      <c r="L20" s="5">
        <v>1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8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2</v>
      </c>
      <c r="I21" s="10" t="s">
        <v>19</v>
      </c>
      <c r="J21" s="12">
        <f>SUM(J19:J20)</f>
        <v>10</v>
      </c>
      <c r="K21" s="10" t="s">
        <v>19</v>
      </c>
      <c r="L21" s="12">
        <f>SUM(L19:L20)</f>
        <v>17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2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33</v>
      </c>
    </row>
    <row r="22" spans="2:22" ht="15.75" customHeight="1">
      <c r="B22" s="115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2</v>
      </c>
      <c r="I22" s="6" t="s">
        <v>17</v>
      </c>
      <c r="J22" s="5">
        <v>7</v>
      </c>
      <c r="K22" s="6" t="s">
        <v>17</v>
      </c>
      <c r="L22" s="5">
        <v>42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52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4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5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2</v>
      </c>
      <c r="I24" s="10" t="s">
        <v>19</v>
      </c>
      <c r="J24" s="12">
        <f>SUM(J22:J23)</f>
        <v>11</v>
      </c>
      <c r="K24" s="10" t="s">
        <v>19</v>
      </c>
      <c r="L24" s="12">
        <f>SUM(L22:L23)</f>
        <v>42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57</v>
      </c>
    </row>
    <row r="25" spans="2:22" ht="15.75" customHeight="1">
      <c r="B25" s="115" t="s">
        <v>40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4</v>
      </c>
      <c r="I25" s="6" t="s">
        <v>17</v>
      </c>
      <c r="J25" s="5">
        <v>5</v>
      </c>
      <c r="K25" s="6" t="s">
        <v>17</v>
      </c>
      <c r="L25" s="5">
        <v>15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26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0</v>
      </c>
      <c r="I26" s="8" t="s">
        <v>18</v>
      </c>
      <c r="J26" s="5">
        <v>3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5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4</v>
      </c>
      <c r="I27" s="10" t="s">
        <v>19</v>
      </c>
      <c r="J27" s="12">
        <f>SUM(J25:J26)</f>
        <v>8</v>
      </c>
      <c r="K27" s="10" t="s">
        <v>19</v>
      </c>
      <c r="L27" s="12">
        <f>SUM(L25:L26)</f>
        <v>16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31</v>
      </c>
    </row>
    <row r="28" spans="2:22" ht="15.75" customHeight="1">
      <c r="B28" s="115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3</v>
      </c>
      <c r="K28" s="6" t="s">
        <v>17</v>
      </c>
      <c r="L28" s="5">
        <v>22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26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1</v>
      </c>
      <c r="I29" s="8" t="s">
        <v>18</v>
      </c>
      <c r="J29" s="5">
        <v>3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4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6</v>
      </c>
      <c r="K30" s="10" t="s">
        <v>19</v>
      </c>
      <c r="L30" s="12">
        <f>SUM(L28:L29)</f>
        <v>22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30</v>
      </c>
    </row>
    <row r="31" spans="2:22" ht="15.75" customHeight="1">
      <c r="B31" s="115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3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0</v>
      </c>
      <c r="K32" s="8" t="s">
        <v>18</v>
      </c>
      <c r="L32" s="5">
        <v>3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4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6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7</v>
      </c>
    </row>
    <row r="34" spans="2:22" ht="15.75" customHeight="1">
      <c r="B34" s="111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23</v>
      </c>
      <c r="I34" s="8" t="s">
        <v>17</v>
      </c>
      <c r="J34" s="9">
        <f>J7+J10+J13+J16+J19+J22+J25+J28+J31</f>
        <v>36</v>
      </c>
      <c r="K34" s="8" t="s">
        <v>17</v>
      </c>
      <c r="L34" s="9">
        <f>L7+L10+L13+L16+L19+L22+L25+L28+L31</f>
        <v>167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6</v>
      </c>
      <c r="U34" s="8" t="s">
        <v>17</v>
      </c>
      <c r="V34" s="9">
        <f>V7+V10+V13+V16+V19+V22+V25+V28+V31</f>
        <v>242</v>
      </c>
    </row>
    <row r="35" spans="2:22" ht="15.75" customHeight="1">
      <c r="B35" s="109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16</v>
      </c>
      <c r="I35" s="8" t="s">
        <v>18</v>
      </c>
      <c r="J35" s="9">
        <f>J8+J11+J14+J17+J20+J23+J26+J29+J32</f>
        <v>42</v>
      </c>
      <c r="K35" s="8" t="s">
        <v>18</v>
      </c>
      <c r="L35" s="9">
        <f>L8+L11+L14+L17+L20+L23+L26+L29+L32</f>
        <v>54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5</v>
      </c>
      <c r="U35" s="8" t="s">
        <v>18</v>
      </c>
      <c r="V35" s="9">
        <f>V8+V11+V14+V17+V20+V23+V26+V29+V32</f>
        <v>121</v>
      </c>
    </row>
    <row r="36" spans="2:22" ht="15.75" customHeight="1">
      <c r="B36" s="110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39</v>
      </c>
      <c r="I36" s="10" t="s">
        <v>19</v>
      </c>
      <c r="J36" s="12">
        <f>SUM(J34:J35)</f>
        <v>78</v>
      </c>
      <c r="K36" s="10" t="s">
        <v>19</v>
      </c>
      <c r="L36" s="12">
        <f>SUM(L34:L35)</f>
        <v>221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11</v>
      </c>
      <c r="U36" s="10" t="s">
        <v>19</v>
      </c>
      <c r="V36" s="12">
        <f>SUM(V34:V35)</f>
        <v>363</v>
      </c>
    </row>
    <row r="37" ht="15.75" customHeight="1"/>
    <row r="38" ht="15.75" customHeight="1">
      <c r="B38" s="1" t="s">
        <v>283</v>
      </c>
    </row>
    <row r="39" ht="15.75" customHeight="1">
      <c r="B39" s="1" t="s">
        <v>352</v>
      </c>
    </row>
    <row r="40" ht="15.75" customHeight="1">
      <c r="B40" s="1" t="s">
        <v>304</v>
      </c>
    </row>
    <row r="41" ht="15.75" customHeight="1">
      <c r="B41" s="1" t="s">
        <v>314</v>
      </c>
    </row>
    <row r="42" ht="15.75" customHeight="1">
      <c r="B42" s="1" t="s">
        <v>306</v>
      </c>
    </row>
    <row r="43" ht="15.75" customHeight="1">
      <c r="B43" s="1" t="s">
        <v>320</v>
      </c>
    </row>
    <row r="44" ht="15.75" customHeight="1">
      <c r="B44" s="1" t="s">
        <v>321</v>
      </c>
    </row>
    <row r="45" ht="15.75" customHeight="1">
      <c r="B45" s="1" t="s">
        <v>317</v>
      </c>
    </row>
    <row r="46" ht="15.75" customHeight="1">
      <c r="B46" s="1" t="s">
        <v>318</v>
      </c>
    </row>
    <row r="47" ht="15.75" customHeight="1">
      <c r="B47" s="1" t="s">
        <v>322</v>
      </c>
    </row>
    <row r="48" ht="15.75" customHeight="1">
      <c r="B48" s="1" t="s">
        <v>353</v>
      </c>
    </row>
    <row r="49" ht="15.75" customHeight="1"/>
    <row r="50" ht="15.75" customHeight="1"/>
    <row r="51" ht="15.75" customHeight="1"/>
  </sheetData>
  <sheetProtection/>
  <mergeCells count="2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3">
      <selection activeCell="D8" sqref="D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43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1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3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101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102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19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19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120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121</v>
      </c>
    </row>
    <row r="13" spans="2:22" ht="15.75" customHeight="1">
      <c r="B13" s="126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32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33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9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41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43</v>
      </c>
    </row>
    <row r="16" spans="2:22" ht="15.75" customHeight="1">
      <c r="B16" s="127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16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21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10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15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14</v>
      </c>
      <c r="K18" s="10" t="s">
        <v>19</v>
      </c>
      <c r="L18" s="12">
        <f>SUM(L16:L17)</f>
        <v>21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36</v>
      </c>
    </row>
    <row r="19" spans="2:22" ht="15.75" customHeight="1">
      <c r="B19" s="115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5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17</v>
      </c>
      <c r="K22" s="6" t="s">
        <v>17</v>
      </c>
      <c r="L22" s="5">
        <v>12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31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13</v>
      </c>
      <c r="K23" s="8" t="s">
        <v>18</v>
      </c>
      <c r="L23" s="5">
        <v>12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25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24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56</v>
      </c>
    </row>
    <row r="25" spans="2:22" ht="15.75" customHeight="1">
      <c r="B25" s="115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4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8</v>
      </c>
    </row>
    <row r="28" spans="2:22" ht="15.75" customHeight="1">
      <c r="B28" s="115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20</v>
      </c>
      <c r="I28" s="6" t="s">
        <v>17</v>
      </c>
      <c r="J28" s="5">
        <v>4</v>
      </c>
      <c r="K28" s="6" t="s">
        <v>17</v>
      </c>
      <c r="L28" s="5">
        <v>1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35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14</v>
      </c>
      <c r="I29" s="8" t="s">
        <v>18</v>
      </c>
      <c r="J29" s="5">
        <v>7</v>
      </c>
      <c r="K29" s="8" t="s">
        <v>18</v>
      </c>
      <c r="L29" s="5">
        <v>2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31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34</v>
      </c>
      <c r="I30" s="10" t="s">
        <v>19</v>
      </c>
      <c r="J30" s="12">
        <f>SUM(J28:J29)</f>
        <v>11</v>
      </c>
      <c r="K30" s="10" t="s">
        <v>19</v>
      </c>
      <c r="L30" s="12">
        <f>SUM(L28:L29)</f>
        <v>3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66</v>
      </c>
    </row>
    <row r="31" spans="2:22" ht="15.75" customHeight="1">
      <c r="B31" s="115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2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2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5</v>
      </c>
    </row>
    <row r="34" spans="2:22" ht="15.75" customHeight="1">
      <c r="B34" s="115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1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23</v>
      </c>
      <c r="I37" s="8" t="s">
        <v>17</v>
      </c>
      <c r="J37" s="9">
        <f>J7+J10+J13+J16+J19+J22+J25+J28+J31+J34</f>
        <v>36</v>
      </c>
      <c r="K37" s="8" t="s">
        <v>17</v>
      </c>
      <c r="L37" s="9">
        <f>L7+L10+L13+L16+L19+L22+L25+L28+L31+L34</f>
        <v>167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6</v>
      </c>
      <c r="U37" s="8" t="s">
        <v>17</v>
      </c>
      <c r="V37" s="9">
        <f>V7+V10+V13+V16+V19+V22+V25+V28+V31+V34</f>
        <v>242</v>
      </c>
    </row>
    <row r="38" spans="2:22" ht="15.75" customHeight="1">
      <c r="B38" s="109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16</v>
      </c>
      <c r="I38" s="8" t="s">
        <v>18</v>
      </c>
      <c r="J38" s="9">
        <f>J8+J11+J14+J17+J20+J23+J26+J29+J32+J35</f>
        <v>42</v>
      </c>
      <c r="K38" s="8" t="s">
        <v>18</v>
      </c>
      <c r="L38" s="9">
        <f>L8+L11+L14+L17+L20+L23+L26+L29+L32+L35</f>
        <v>54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5</v>
      </c>
      <c r="U38" s="8" t="s">
        <v>18</v>
      </c>
      <c r="V38" s="9">
        <f>V8+V11+V14+V17+V20+V23+V26+V29+V32+V35</f>
        <v>121</v>
      </c>
    </row>
    <row r="39" spans="2:22" ht="15.75" customHeight="1">
      <c r="B39" s="110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39</v>
      </c>
      <c r="I39" s="10" t="s">
        <v>19</v>
      </c>
      <c r="J39" s="12">
        <f>SUM(J37:J38)</f>
        <v>78</v>
      </c>
      <c r="K39" s="10" t="s">
        <v>19</v>
      </c>
      <c r="L39" s="12">
        <f>SUM(L37:L38)</f>
        <v>221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11</v>
      </c>
      <c r="U39" s="10" t="s">
        <v>19</v>
      </c>
      <c r="V39" s="12">
        <f>SUM(V37:V38)</f>
        <v>363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19:B21"/>
    <mergeCell ref="B22:B24"/>
    <mergeCell ref="B25:B27"/>
    <mergeCell ref="B28:B30"/>
    <mergeCell ref="B34:B36"/>
    <mergeCell ref="B37:B39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1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0</v>
      </c>
    </row>
    <row r="17" spans="2:22" ht="15.75" customHeight="1">
      <c r="B17" s="109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0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1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0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22">
      <selection activeCell="M37" sqref="M37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18" t="s">
        <v>57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7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1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1</v>
      </c>
    </row>
    <row r="19" spans="2:22" ht="15.75" customHeight="1">
      <c r="B19" s="115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1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2</v>
      </c>
    </row>
    <row r="25" spans="2:22" ht="15.75" customHeight="1">
      <c r="B25" s="115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2</v>
      </c>
      <c r="K27" s="10" t="s">
        <v>19</v>
      </c>
      <c r="L27" s="12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3</v>
      </c>
    </row>
    <row r="28" spans="2:22" ht="15.75" customHeight="1">
      <c r="B28" s="115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2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3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1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3</v>
      </c>
    </row>
    <row r="31" spans="2:22" ht="15.75" customHeight="1">
      <c r="B31" s="115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3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4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5</v>
      </c>
    </row>
    <row r="34" spans="2:22" ht="15.75" customHeight="1">
      <c r="B34" s="115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5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115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4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7</v>
      </c>
    </row>
    <row r="44" spans="2:22" ht="15.75" customHeight="1">
      <c r="B44" s="10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4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8</v>
      </c>
    </row>
    <row r="45" spans="2:22" ht="15.75" customHeight="1">
      <c r="B45" s="110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8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15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252</v>
      </c>
      <c r="D2" s="2" t="s">
        <v>16</v>
      </c>
      <c r="E2" s="2">
        <v>2013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1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1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2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3</v>
      </c>
    </row>
    <row r="10" spans="2:22" ht="15.75" customHeight="1">
      <c r="B10" s="123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8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9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5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6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15</v>
      </c>
    </row>
    <row r="13" spans="2:22" ht="15.75" customHeight="1">
      <c r="B13" s="126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7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69</v>
      </c>
      <c r="C19" s="6" t="s">
        <v>17</v>
      </c>
      <c r="D19" s="5">
        <v>0</v>
      </c>
      <c r="E19" s="6" t="s">
        <v>17</v>
      </c>
      <c r="F19" s="5">
        <v>4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4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2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2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6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6</v>
      </c>
    </row>
    <row r="22" spans="2:22" ht="15.75" customHeight="1">
      <c r="B22" s="115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3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2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5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5</v>
      </c>
    </row>
    <row r="28" spans="2:22" ht="15.75" customHeight="1">
      <c r="B28" s="111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4</v>
      </c>
      <c r="G28" s="8" t="s">
        <v>17</v>
      </c>
      <c r="H28" s="9">
        <f>H7+H10+H13+H16+H19+H22+H25</f>
        <v>5</v>
      </c>
      <c r="I28" s="8" t="s">
        <v>17</v>
      </c>
      <c r="J28" s="9">
        <f>J7+J10+J13+J16+J19+J22+J25</f>
        <v>0</v>
      </c>
      <c r="K28" s="8" t="s">
        <v>17</v>
      </c>
      <c r="L28" s="9">
        <f>L7+L10+L13+L16+L19+L22+L25</f>
        <v>9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9">
        <f>V7+V10+V13+V16+V19+V22+V25</f>
        <v>18</v>
      </c>
    </row>
    <row r="29" spans="2:22" ht="15.75" customHeight="1">
      <c r="B29" s="109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2</v>
      </c>
      <c r="G29" s="8" t="s">
        <v>18</v>
      </c>
      <c r="H29" s="9">
        <f>H8+H11+H14+H17+H20+H23+H26</f>
        <v>3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6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11</v>
      </c>
    </row>
    <row r="30" spans="2:22" ht="15.75" customHeight="1">
      <c r="B30" s="110"/>
      <c r="C30" s="10" t="s">
        <v>19</v>
      </c>
      <c r="D30" s="12">
        <f>SUM(D28:D29)</f>
        <v>0</v>
      </c>
      <c r="E30" s="10" t="s">
        <v>19</v>
      </c>
      <c r="F30" s="12">
        <f>SUM(F28:F29)</f>
        <v>6</v>
      </c>
      <c r="G30" s="10" t="s">
        <v>19</v>
      </c>
      <c r="H30" s="12">
        <f>SUM(H28:H29)</f>
        <v>8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15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29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2012-03-26T14:15:12Z</cp:lastPrinted>
  <dcterms:created xsi:type="dcterms:W3CDTF">2010-03-03T16:18:38Z</dcterms:created>
  <dcterms:modified xsi:type="dcterms:W3CDTF">2014-03-20T11:07:04Z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